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vbaProject.bin" ContentType="application/vnd.ms-office.vbaProject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ms-excel.template.macroEnabled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codeName="Z_cntrol"/>
  <bookViews>
    <workbookView xWindow="240" yWindow="60" windowWidth="15015" windowHeight="7530" activeTab="1"/>
  </bookViews>
  <sheets>
    <sheet name="ﾏﾆｭｱﾙ" sheetId="1" r:id="rId1"/>
    <sheet name="2006年1月マイクロ太郎" sheetId="3" r:id="rId2"/>
    <sheet name="control" sheetId="5" r:id="rId3"/>
  </sheets>
  <definedNames>
    <definedName name="_xlnm.Print_Area" localSheetId="1">'2006年1月マイクロ太郎'!$A$2:$H$35</definedName>
    <definedName name="_xlnm.Print_Area" localSheetId="2">control!$A$1:$D$36</definedName>
    <definedName name="_xlnm.Print_Area" localSheetId="0">ﾏﾆｭｱﾙ!$B$1:$D$51</definedName>
  </definedNames>
  <calcPr calcId="125725"/>
  <webPublishing codePage="932"/>
</workbook>
</file>

<file path=xl/calcChain.xml><?xml version="1.0" encoding="utf-8"?>
<calcChain xmlns="http://schemas.openxmlformats.org/spreadsheetml/2006/main">
  <c r="B3" i="5"/>
  <c r="B2"/>
  <c r="E35" i="3"/>
  <c r="A35"/>
  <c r="H34"/>
  <c r="F34" s="1"/>
  <c r="G34" s="1"/>
  <c r="H33"/>
  <c r="F33"/>
  <c r="G33" s="1"/>
  <c r="H32"/>
  <c r="F32" s="1"/>
  <c r="G32" s="1"/>
  <c r="H31"/>
  <c r="F31"/>
  <c r="G31" s="1"/>
  <c r="H30"/>
  <c r="F30" s="1"/>
  <c r="G30" s="1"/>
  <c r="H29"/>
  <c r="F29"/>
  <c r="G29" s="1"/>
  <c r="H28"/>
  <c r="F28" s="1"/>
  <c r="G28" s="1"/>
  <c r="H27"/>
  <c r="F27"/>
  <c r="G27" s="1"/>
  <c r="H26"/>
  <c r="F26" s="1"/>
  <c r="G26" s="1"/>
  <c r="H25"/>
  <c r="F25"/>
  <c r="G25" s="1"/>
  <c r="H24"/>
  <c r="F24" s="1"/>
  <c r="G24" s="1"/>
  <c r="H23"/>
  <c r="F23"/>
  <c r="G23" s="1"/>
  <c r="H22"/>
  <c r="F22" s="1"/>
  <c r="G22" s="1"/>
  <c r="H21"/>
  <c r="F21"/>
  <c r="G21" s="1"/>
  <c r="H20"/>
  <c r="F20" s="1"/>
  <c r="G20" s="1"/>
  <c r="H19"/>
  <c r="F19"/>
  <c r="G19" s="1"/>
  <c r="H18"/>
  <c r="F18" s="1"/>
  <c r="G18" s="1"/>
  <c r="H17"/>
  <c r="F17"/>
  <c r="G17" s="1"/>
  <c r="H16"/>
  <c r="F16" s="1"/>
  <c r="G16" s="1"/>
  <c r="H15"/>
  <c r="F15"/>
  <c r="G15" s="1"/>
  <c r="H14"/>
  <c r="F14" s="1"/>
  <c r="G14" s="1"/>
  <c r="H13"/>
  <c r="F13"/>
  <c r="G13" s="1"/>
  <c r="H12"/>
  <c r="F12" s="1"/>
  <c r="G12" s="1"/>
  <c r="H11"/>
  <c r="F11"/>
  <c r="G11" s="1"/>
  <c r="H10"/>
  <c r="F10" s="1"/>
  <c r="G10" s="1"/>
  <c r="H9"/>
  <c r="F9"/>
  <c r="G9" s="1"/>
  <c r="H8"/>
  <c r="F8" s="1"/>
  <c r="G8" s="1"/>
  <c r="H7"/>
  <c r="F7"/>
  <c r="G7" s="1"/>
  <c r="H6"/>
  <c r="F6" s="1"/>
  <c r="G6" s="1"/>
  <c r="H5"/>
  <c r="F5"/>
  <c r="G5" s="1"/>
  <c r="H4"/>
  <c r="H35" s="1"/>
  <c r="F4"/>
  <c r="F35" s="1"/>
  <c r="A4"/>
  <c r="A5" s="1"/>
  <c r="B4"/>
  <c r="B5" l="1"/>
  <c r="A6"/>
  <c r="G4"/>
  <c r="G35" s="1"/>
  <c r="A7" l="1"/>
  <c r="B6"/>
  <c r="A8" l="1"/>
  <c r="B7"/>
  <c r="A9" l="1"/>
  <c r="B8"/>
  <c r="A10" l="1"/>
  <c r="B9"/>
  <c r="A11" l="1"/>
  <c r="B10"/>
  <c r="A12" l="1"/>
  <c r="B11"/>
  <c r="A13" l="1"/>
  <c r="B12"/>
  <c r="A14" l="1"/>
  <c r="B13"/>
  <c r="A15" l="1"/>
  <c r="B14"/>
  <c r="A16" l="1"/>
  <c r="B15"/>
  <c r="A17" l="1"/>
  <c r="B16"/>
  <c r="A18" l="1"/>
  <c r="B17"/>
  <c r="A19" l="1"/>
  <c r="B18"/>
  <c r="A20" l="1"/>
  <c r="B19"/>
  <c r="A21" l="1"/>
  <c r="B20"/>
  <c r="A22" l="1"/>
  <c r="B21"/>
  <c r="A23" l="1"/>
  <c r="B22"/>
  <c r="A24" l="1"/>
  <c r="B23"/>
  <c r="A25" l="1"/>
  <c r="B24"/>
  <c r="A26" l="1"/>
  <c r="B25"/>
  <c r="A27" l="1"/>
  <c r="B26"/>
  <c r="A28" l="1"/>
  <c r="B27"/>
  <c r="A29" l="1"/>
  <c r="B28"/>
  <c r="A30" l="1"/>
  <c r="B29"/>
  <c r="A31" l="1"/>
  <c r="B30"/>
  <c r="A32" l="1"/>
  <c r="B31"/>
  <c r="A33" l="1"/>
  <c r="B32"/>
  <c r="A34" l="1"/>
  <c r="B34" s="1"/>
  <c r="B33"/>
</calcChain>
</file>

<file path=xl/comments1.xml><?xml version="1.0" encoding="utf-8"?>
<comments xmlns="http://schemas.openxmlformats.org/spreadsheetml/2006/main">
  <authors>
    <author>西野　光則</author>
  </authors>
  <commentList>
    <comment ref="A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西暦を入力します。2008年の場合は　2008　と入力すると，　2008年と表示されます。</t>
        </r>
      </text>
    </comment>
    <comment ref="B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月を入力します。10月の場合は　10　と入力すると　10月　と表示されます。</t>
        </r>
      </text>
    </comment>
    <comment ref="C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氏名を入力します。</t>
        </r>
      </text>
    </comment>
    <comment ref="F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所定内労働時間を 入力してください。
8時間であれば　8:00　と，7時間30分であれば　7:30　という形式で入力します。</t>
        </r>
      </text>
    </comment>
  </commentList>
</comments>
</file>

<file path=xl/comments2.xml><?xml version="1.0" encoding="utf-8"?>
<comments xmlns="http://schemas.openxmlformats.org/spreadsheetml/2006/main">
  <authors>
    <author>西野　光則</author>
  </authors>
  <commentList>
    <comment ref="B5" authorId="0">
      <text>
        <r>
          <rPr>
            <sz val="9"/>
            <color indexed="81"/>
            <rFont val="ＭＳ Ｐゴシック"/>
            <family val="3"/>
            <charset val="128"/>
          </rPr>
          <t>システム名を 入力してください。</t>
        </r>
      </text>
    </comment>
    <comment ref="B6" authorId="0">
      <text>
        <r>
          <rPr>
            <sz val="9"/>
            <color indexed="81"/>
            <rFont val="ＭＳ Ｐゴシック"/>
            <family val="3"/>
            <charset val="128"/>
          </rPr>
          <t>バージョンを 入力してください。</t>
        </r>
      </text>
    </comment>
  </commentList>
</comments>
</file>

<file path=xl/sharedStrings.xml><?xml version="1.0" encoding="utf-8"?>
<sst xmlns="http://schemas.openxmlformats.org/spreadsheetml/2006/main" count="59" uniqueCount="55">
  <si>
    <t xml:space="preserve">      　  Sheetの役割</t>
    <phoneticPr fontId="4"/>
  </si>
  <si>
    <t>　　　　マクロボタンの機能</t>
    <rPh sb="11" eb="13">
      <t>キノウ</t>
    </rPh>
    <phoneticPr fontId="8"/>
  </si>
  <si>
    <t>・</t>
    <phoneticPr fontId="8"/>
  </si>
  <si>
    <r>
      <t>不正な処理をしたわけではないのに，「不正な処理をしました」と表示されることが度々あります。この表示がでた瞬間に今までのデータは消えていると思って差し支えありません。</t>
    </r>
    <r>
      <rPr>
        <sz val="11"/>
        <color indexed="8"/>
        <rFont val="HG丸ｺﾞｼｯｸM-PRO"/>
        <family val="3"/>
        <charset val="128"/>
      </rPr>
      <t xml:space="preserve"> いつ何時このような状態になるとも限りません。マメに上書き保存をしてください。</t>
    </r>
    <phoneticPr fontId="10"/>
  </si>
  <si>
    <t>※　「０」は表示されません。</t>
    <rPh sb="6" eb="8">
      <t>ヒョウジ</t>
    </rPh>
    <phoneticPr fontId="15"/>
  </si>
  <si>
    <t>各シートの左上に配置されています。のシートへ移動します。</t>
    <rPh sb="0" eb="1">
      <t>カク</t>
    </rPh>
    <rPh sb="5" eb="7">
      <t>ヒダリウエ</t>
    </rPh>
    <rPh sb="8" eb="10">
      <t>ハイチ</t>
    </rPh>
    <rPh sb="22" eb="24">
      <t>イドウ</t>
    </rPh>
    <phoneticPr fontId="8"/>
  </si>
  <si>
    <t>タイムカード時間集計システムB</t>
    <rPh sb="6" eb="8">
      <t>ジカン</t>
    </rPh>
    <rPh sb="8" eb="10">
      <t>シュウケイ</t>
    </rPh>
    <phoneticPr fontId="15"/>
  </si>
  <si>
    <t>Ver1</t>
    <phoneticPr fontId="15"/>
  </si>
  <si>
    <t>月 日</t>
    <phoneticPr fontId="15"/>
  </si>
  <si>
    <t>曜 日</t>
    <phoneticPr fontId="15"/>
  </si>
  <si>
    <t>開 始</t>
    <phoneticPr fontId="15"/>
  </si>
  <si>
    <t>終 了</t>
    <phoneticPr fontId="15"/>
  </si>
  <si>
    <t>休 憩</t>
    <phoneticPr fontId="15"/>
  </si>
  <si>
    <t>定 時</t>
    <phoneticPr fontId="15"/>
  </si>
  <si>
    <t>残 業</t>
    <phoneticPr fontId="15"/>
  </si>
  <si>
    <t>就業時間</t>
    <phoneticPr fontId="15"/>
  </si>
  <si>
    <t>マイクロ太郎</t>
    <rPh sb="4" eb="6">
      <t>タロウ</t>
    </rPh>
    <phoneticPr fontId="15"/>
  </si>
  <si>
    <t xml:space="preserve">           [タイムカード時間集計表]の内容</t>
    <rPh sb="18" eb="20">
      <t>ジカン</t>
    </rPh>
    <rPh sb="20" eb="22">
      <t>シュウケイ</t>
    </rPh>
    <rPh sb="22" eb="23">
      <t>ヒョウ</t>
    </rPh>
    <phoneticPr fontId="4"/>
  </si>
  <si>
    <t>タイムカードの時間を集計するシステムです。
シートを簡単にコピーできますので，何人でも集計作業が可能です。</t>
    <rPh sb="7" eb="9">
      <t>ジカン</t>
    </rPh>
    <rPh sb="10" eb="12">
      <t>シュウケイ</t>
    </rPh>
    <rPh sb="26" eb="28">
      <t>カンタン</t>
    </rPh>
    <rPh sb="39" eb="41">
      <t>ナンニン</t>
    </rPh>
    <rPh sb="43" eb="45">
      <t>シュウケイ</t>
    </rPh>
    <rPh sb="45" eb="47">
      <t>サギョウ</t>
    </rPh>
    <rPh sb="48" eb="50">
      <t>カノウ</t>
    </rPh>
    <phoneticPr fontId="8"/>
  </si>
  <si>
    <t>&lt;　2006年1月マイクロ太郎　&gt;
各人のタイムカードを入力するシート。シートの名前はボタンを押せばすぐ変更できる。</t>
    <rPh sb="13" eb="15">
      <t>タロウ</t>
    </rPh>
    <phoneticPr fontId="10"/>
  </si>
  <si>
    <t>各シートの左上に配置されています。前のシートへ移動します。</t>
    <rPh sb="0" eb="1">
      <t>カク</t>
    </rPh>
    <rPh sb="5" eb="7">
      <t>ヒダリウエ</t>
    </rPh>
    <rPh sb="8" eb="10">
      <t>ハイチ</t>
    </rPh>
    <rPh sb="17" eb="18">
      <t>マエ</t>
    </rPh>
    <rPh sb="23" eb="25">
      <t>イドウ</t>
    </rPh>
    <phoneticPr fontId="8"/>
  </si>
  <si>
    <t>下に記述した処理を実行します。</t>
    <phoneticPr fontId="8"/>
  </si>
  <si>
    <t>入力後に，Enter キーを押すと，カーソルが下に移動します。連続して【下】に入力するときにこのボタンを押します。</t>
    <phoneticPr fontId="8"/>
  </si>
  <si>
    <t>入力後に，Enter キーを押すと，カーソルが右に移動します。連続して【右】に入力するときにこのボタンを押します。</t>
    <phoneticPr fontId="4"/>
  </si>
  <si>
    <t xml:space="preserve">            処理ボタンの内容</t>
    <rPh sb="12" eb="14">
      <t>ショリ</t>
    </rPh>
    <rPh sb="18" eb="20">
      <t>ナイヨウ</t>
    </rPh>
    <phoneticPr fontId="4"/>
  </si>
  <si>
    <t>入力が必要な部分を網掛けします。</t>
    <phoneticPr fontId="8"/>
  </si>
  <si>
    <t>年月，氏名等のあまり変更しない部分は黄色で網掛けします。</t>
    <phoneticPr fontId="8"/>
  </si>
  <si>
    <t>日々入力しなければならない，タイムカードの部分は青で網掛けします。</t>
    <phoneticPr fontId="8"/>
  </si>
  <si>
    <t>上記　1： で網掛けした部分を元に戻します。印刷するときにこのボタンを押して網掛けを解除します。</t>
    <phoneticPr fontId="4"/>
  </si>
  <si>
    <t>3 : 罫線・印刷様式を元へ戻します(B5で印刷)</t>
  </si>
  <si>
    <t>入力しているときに罫線がずれてしまった時に，もとに戻します。</t>
    <phoneticPr fontId="4"/>
  </si>
  <si>
    <t>Ｂ５で印刷するような設定にします。</t>
    <phoneticPr fontId="4"/>
  </si>
  <si>
    <t>1 : 入力部分を網掛けします</t>
    <phoneticPr fontId="4"/>
  </si>
  <si>
    <t>2 : 網掛けを解除します</t>
    <phoneticPr fontId="4"/>
  </si>
  <si>
    <t>6 : シート名を変更します</t>
    <phoneticPr fontId="4"/>
  </si>
  <si>
    <t>A2,B2,C2で入力してあるデータをシート名にします。シートをコピーしたら，年(A2)，月(B2)，名前(C2)のデータを変更して，シート名を変更して下さい。</t>
    <phoneticPr fontId="4"/>
  </si>
  <si>
    <t>7 : シートをコピーします</t>
    <phoneticPr fontId="4"/>
  </si>
  <si>
    <t>選択しているシートをコピーします。</t>
    <phoneticPr fontId="4"/>
  </si>
  <si>
    <t>8 : 計算式を保護します</t>
    <phoneticPr fontId="4"/>
  </si>
  <si>
    <t>計算式が格納されているセルを壊さないように保護します。</t>
    <phoneticPr fontId="4"/>
  </si>
  <si>
    <t>9 : 計算式の保護を解除します</t>
    <phoneticPr fontId="4"/>
  </si>
  <si>
    <t>計算式が格納されているセルを変更できるようにします。</t>
    <phoneticPr fontId="4"/>
  </si>
  <si>
    <t>保護の解除すると，セルの計算式を自由に変更できますが，計算式を壊さないように注意して下さい。</t>
    <phoneticPr fontId="4"/>
  </si>
  <si>
    <t>10 : 壊れた計算式を元の状態に戻します</t>
    <phoneticPr fontId="4"/>
  </si>
  <si>
    <t>間違って計算式を壊した場合，10：を選択すると壊れた計算式を元に戻します。</t>
    <phoneticPr fontId="4"/>
  </si>
  <si>
    <t>99 : データを初期化(消去)します</t>
    <phoneticPr fontId="4"/>
  </si>
  <si>
    <t>入力が必要な部分を初期化（消去）します。新しく，タイムカードを入力するときに使います。</t>
    <phoneticPr fontId="4"/>
  </si>
  <si>
    <r>
      <t xml:space="preserve">&lt; </t>
    </r>
    <r>
      <rPr>
        <b/>
        <sz val="11"/>
        <color indexed="8"/>
        <rFont val="HG丸ｺﾞｼｯｸM-PRO"/>
        <family val="3"/>
        <charset val="128"/>
      </rPr>
      <t xml:space="preserve">マニュアル </t>
    </r>
    <r>
      <rPr>
        <sz val="11"/>
        <color indexed="8"/>
        <rFont val="HG丸ｺﾞｼｯｸM-PRO"/>
        <family val="3"/>
        <charset val="128"/>
      </rPr>
      <t>&gt;　このマニュアルです。</t>
    </r>
    <phoneticPr fontId="10"/>
  </si>
  <si>
    <t>&lt;　control　&gt;　システム全体を制御しているシートです。いじらないで下さい。</t>
    <phoneticPr fontId="10"/>
  </si>
  <si>
    <t>4 : ヘッダー・フッター設定します</t>
  </si>
  <si>
    <t>シートを印刷すると，左上に年月日，上にシート名（この部分がヘッダー），左下にシート名（この部分がフッター）を印刷します。</t>
  </si>
  <si>
    <t>ヘッダー，フッターを設定しておくとあとで情報を検索するときに便利です。</t>
  </si>
  <si>
    <t>5 : ヘッダー・フッター解除します</t>
  </si>
  <si>
    <t>上記　4:　を元の状態（ヘッダー，フッターが無い状態）に戻します。</t>
  </si>
  <si>
    <t>注意事項   上書き保存  →  Ctrl＋Ｓ  をマメに実行してください。</t>
  </si>
</sst>
</file>

<file path=xl/styles.xml><?xml version="1.0" encoding="utf-8"?>
<styleSheet xmlns="http://schemas.openxmlformats.org/spreadsheetml/2006/main">
  <numFmts count="8">
    <numFmt numFmtId="176" formatCode="\(#\)"/>
    <numFmt numFmtId="177" formatCode="&quot;【&quot;#,##0&quot;】&quot;"/>
    <numFmt numFmtId="178" formatCode="&quot;～&quot;0"/>
    <numFmt numFmtId="179" formatCode="General&quot;年&quot;"/>
    <numFmt numFmtId="180" formatCode="General&quot;月&quot;"/>
    <numFmt numFmtId="181" formatCode="&quot;所&quot;&quot;定&quot;&quot;内&quot;&quot;労&quot;&quot;働&quot;\ h:mm\ &quot;時&quot;&quot;間&quot;"/>
    <numFmt numFmtId="182" formatCode="[Red][=1]aaa;[Blue][=7]aaa;aaa"/>
    <numFmt numFmtId="183" formatCode="[h]:mm"/>
  </numFmts>
  <fonts count="23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b/>
      <sz val="14"/>
      <color indexed="53"/>
      <name val="HG丸ｺﾞｼｯｸM-PRO"/>
      <family val="3"/>
      <charset val="128"/>
    </font>
    <font>
      <sz val="11"/>
      <name val="明朝"/>
      <family val="1"/>
      <charset val="128"/>
    </font>
    <font>
      <sz val="16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FFFFCC"/>
        <bgColor rgb="FFFFFFCC"/>
      </patternFill>
    </fill>
    <fill>
      <patternFill patternType="solid">
        <fgColor rgb="FFFCE9D0"/>
        <bgColor rgb="FFFFFFCC"/>
      </patternFill>
    </fill>
  </fills>
  <borders count="41">
    <border>
      <left/>
      <right/>
      <top/>
      <bottom/>
      <diagonal/>
    </border>
    <border>
      <left style="thick">
        <color indexed="53"/>
      </left>
      <right/>
      <top style="thick">
        <color indexed="53"/>
      </top>
      <bottom style="hair">
        <color indexed="64"/>
      </bottom>
      <diagonal/>
    </border>
    <border>
      <left/>
      <right/>
      <top style="thick">
        <color indexed="53"/>
      </top>
      <bottom style="hair">
        <color indexed="64"/>
      </bottom>
      <diagonal/>
    </border>
    <border>
      <left/>
      <right style="thick">
        <color indexed="53"/>
      </right>
      <top style="thick">
        <color indexed="53"/>
      </top>
      <bottom style="hair">
        <color indexed="64"/>
      </bottom>
      <diagonal/>
    </border>
    <border>
      <left style="thick">
        <color indexed="53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indexed="53"/>
      </right>
      <top style="hair">
        <color indexed="64"/>
      </top>
      <bottom style="hair">
        <color indexed="64"/>
      </bottom>
      <diagonal/>
    </border>
    <border>
      <left style="thick">
        <color indexed="53"/>
      </left>
      <right/>
      <top style="hair">
        <color indexed="64"/>
      </top>
      <bottom style="thick">
        <color indexed="53"/>
      </bottom>
      <diagonal/>
    </border>
    <border>
      <left/>
      <right/>
      <top style="hair">
        <color indexed="64"/>
      </top>
      <bottom style="thick">
        <color indexed="53"/>
      </bottom>
      <diagonal/>
    </border>
    <border>
      <left/>
      <right style="thick">
        <color indexed="53"/>
      </right>
      <top style="hair">
        <color indexed="64"/>
      </top>
      <bottom style="thick">
        <color indexed="53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53"/>
      </left>
      <right/>
      <top style="thick">
        <color indexed="53"/>
      </top>
      <bottom style="thick">
        <color indexed="53"/>
      </bottom>
      <diagonal/>
    </border>
    <border>
      <left/>
      <right/>
      <top style="thick">
        <color indexed="53"/>
      </top>
      <bottom style="thick">
        <color indexed="53"/>
      </bottom>
      <diagonal/>
    </border>
    <border>
      <left/>
      <right style="thick">
        <color indexed="53"/>
      </right>
      <top style="thick">
        <color indexed="53"/>
      </top>
      <bottom style="thick">
        <color indexed="53"/>
      </bottom>
      <diagonal/>
    </border>
    <border>
      <left style="thick">
        <color indexed="53"/>
      </left>
      <right style="hair">
        <color indexed="64"/>
      </right>
      <top style="thick">
        <color indexed="53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53"/>
      </top>
      <bottom style="hair">
        <color indexed="64"/>
      </bottom>
      <diagonal/>
    </border>
    <border>
      <left style="hair">
        <color indexed="64"/>
      </left>
      <right style="thick">
        <color indexed="53"/>
      </right>
      <top style="thick">
        <color indexed="53"/>
      </top>
      <bottom style="hair">
        <color indexed="64"/>
      </bottom>
      <diagonal/>
    </border>
    <border>
      <left style="thick">
        <color indexed="53"/>
      </left>
      <right style="hair">
        <color indexed="64"/>
      </right>
      <top style="hair">
        <color indexed="64"/>
      </top>
      <bottom style="thick">
        <color indexed="5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53"/>
      </bottom>
      <diagonal/>
    </border>
    <border>
      <left style="hair">
        <color indexed="64"/>
      </left>
      <right style="thick">
        <color indexed="53"/>
      </right>
      <top style="hair">
        <color indexed="64"/>
      </top>
      <bottom style="thick">
        <color indexed="53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">
    <xf numFmtId="0" fontId="0" fillId="0" borderId="0"/>
    <xf numFmtId="0" fontId="1" fillId="3" borderId="39"/>
    <xf numFmtId="38" fontId="1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14" fillId="0" borderId="0"/>
    <xf numFmtId="0" fontId="14" fillId="0" borderId="0"/>
    <xf numFmtId="0" fontId="3" fillId="0" borderId="0"/>
    <xf numFmtId="0" fontId="3" fillId="0" borderId="0"/>
    <xf numFmtId="0" fontId="22" fillId="0" borderId="40" applyNumberFormat="0" applyFill="0" applyAlignment="0" applyProtection="0">
      <alignment vertical="center"/>
    </xf>
  </cellStyleXfs>
  <cellXfs count="106">
    <xf numFmtId="0" fontId="0" fillId="0" borderId="0" xfId="0"/>
    <xf numFmtId="0" fontId="2" fillId="0" borderId="0" xfId="6" applyFont="1" applyFill="1" applyBorder="1" applyAlignment="1" applyProtection="1">
      <alignment horizontal="center" vertical="top" shrinkToFit="1"/>
      <protection locked="0"/>
    </xf>
    <xf numFmtId="176" fontId="2" fillId="0" borderId="0" xfId="6" applyNumberFormat="1" applyFont="1" applyBorder="1" applyAlignment="1" applyProtection="1">
      <alignment horizontal="left" vertical="top"/>
      <protection locked="0"/>
    </xf>
    <xf numFmtId="0" fontId="5" fillId="0" borderId="0" xfId="6" applyFont="1" applyFill="1" applyBorder="1" applyAlignment="1" applyProtection="1">
      <alignment vertical="center" wrapText="1"/>
      <protection locked="0"/>
    </xf>
    <xf numFmtId="0" fontId="6" fillId="0" borderId="0" xfId="0" applyFont="1"/>
    <xf numFmtId="0" fontId="3" fillId="0" borderId="0" xfId="6" applyFont="1" applyFill="1" applyBorder="1" applyAlignment="1" applyProtection="1">
      <alignment vertical="center"/>
      <protection locked="0"/>
    </xf>
    <xf numFmtId="0" fontId="5" fillId="0" borderId="0" xfId="6" applyFont="1" applyFill="1" applyBorder="1" applyAlignment="1" applyProtection="1">
      <alignment vertical="center"/>
      <protection locked="0"/>
    </xf>
    <xf numFmtId="0" fontId="5" fillId="0" borderId="0" xfId="6" applyFont="1" applyFill="1" applyBorder="1" applyAlignment="1" applyProtection="1">
      <protection locked="0"/>
    </xf>
    <xf numFmtId="0" fontId="5" fillId="0" borderId="0" xfId="6" applyFont="1" applyFill="1" applyBorder="1" applyAlignment="1" applyProtection="1">
      <alignment horizontal="left" vertical="center" wrapText="1"/>
      <protection locked="0"/>
    </xf>
    <xf numFmtId="0" fontId="9" fillId="0" borderId="0" xfId="6" applyFont="1" applyFill="1" applyBorder="1" applyAlignment="1" applyProtection="1">
      <alignment vertical="center"/>
      <protection locked="0"/>
    </xf>
    <xf numFmtId="0" fontId="2" fillId="0" borderId="1" xfId="6" applyFont="1" applyFill="1" applyBorder="1" applyAlignment="1" applyProtection="1">
      <alignment horizontal="center" vertical="center" shrinkToFit="1"/>
      <protection locked="0"/>
    </xf>
    <xf numFmtId="176" fontId="2" fillId="0" borderId="2" xfId="6" applyNumberFormat="1" applyFont="1" applyBorder="1" applyAlignment="1" applyProtection="1">
      <alignment horizontal="left" vertical="center"/>
      <protection locked="0"/>
    </xf>
    <xf numFmtId="0" fontId="5" fillId="0" borderId="3" xfId="6" applyFont="1" applyFill="1" applyBorder="1" applyAlignment="1" applyProtection="1">
      <alignment vertical="center" wrapText="1"/>
      <protection locked="0"/>
    </xf>
    <xf numFmtId="0" fontId="2" fillId="0" borderId="4" xfId="6" applyFont="1" applyFill="1" applyBorder="1" applyAlignment="1" applyProtection="1">
      <alignment horizontal="center" vertical="center" shrinkToFit="1"/>
      <protection locked="0"/>
    </xf>
    <xf numFmtId="176" fontId="2" fillId="0" borderId="5" xfId="6" applyNumberFormat="1" applyFont="1" applyBorder="1" applyAlignment="1" applyProtection="1">
      <alignment horizontal="center" vertical="center"/>
      <protection locked="0"/>
    </xf>
    <xf numFmtId="0" fontId="5" fillId="0" borderId="6" xfId="6" applyFont="1" applyFill="1" applyBorder="1" applyAlignment="1" applyProtection="1">
      <alignment vertical="center" wrapText="1"/>
      <protection locked="0"/>
    </xf>
    <xf numFmtId="176" fontId="2" fillId="0" borderId="5" xfId="6" applyNumberFormat="1" applyFont="1" applyBorder="1" applyAlignment="1" applyProtection="1">
      <alignment horizontal="left" vertical="center"/>
      <protection locked="0"/>
    </xf>
    <xf numFmtId="0" fontId="2" fillId="0" borderId="4" xfId="6" applyFont="1" applyFill="1" applyBorder="1" applyAlignment="1" applyProtection="1">
      <alignment horizontal="center" vertical="top" shrinkToFit="1"/>
      <protection locked="0"/>
    </xf>
    <xf numFmtId="176" fontId="2" fillId="0" borderId="5" xfId="6" applyNumberFormat="1" applyFont="1" applyBorder="1" applyAlignment="1" applyProtection="1">
      <alignment horizontal="center" vertical="top"/>
      <protection locked="0"/>
    </xf>
    <xf numFmtId="0" fontId="2" fillId="0" borderId="7" xfId="6" applyFont="1" applyFill="1" applyBorder="1" applyAlignment="1" applyProtection="1">
      <alignment horizontal="center" vertical="top" shrinkToFit="1"/>
      <protection locked="0"/>
    </xf>
    <xf numFmtId="176" fontId="2" fillId="0" borderId="8" xfId="6" applyNumberFormat="1" applyFont="1" applyBorder="1" applyAlignment="1" applyProtection="1">
      <alignment horizontal="center" vertical="top"/>
      <protection locked="0"/>
    </xf>
    <xf numFmtId="0" fontId="5" fillId="0" borderId="9" xfId="6" applyFont="1" applyFill="1" applyBorder="1" applyAlignment="1" applyProtection="1">
      <alignment vertical="top" wrapText="1"/>
      <protection locked="0"/>
    </xf>
    <xf numFmtId="176" fontId="2" fillId="0" borderId="0" xfId="6" applyNumberFormat="1" applyFont="1" applyBorder="1" applyAlignment="1" applyProtection="1">
      <alignment horizontal="center" vertical="top"/>
      <protection locked="0"/>
    </xf>
    <xf numFmtId="0" fontId="5" fillId="0" borderId="0" xfId="6" applyFont="1" applyFill="1" applyBorder="1" applyAlignment="1" applyProtection="1">
      <alignment vertical="top" wrapText="1"/>
      <protection locked="0"/>
    </xf>
    <xf numFmtId="177" fontId="2" fillId="0" borderId="4" xfId="2" applyNumberFormat="1" applyFont="1" applyFill="1" applyBorder="1" applyAlignment="1" applyProtection="1">
      <alignment vertical="center" shrinkToFit="1"/>
      <protection locked="0"/>
    </xf>
    <xf numFmtId="0" fontId="12" fillId="0" borderId="6" xfId="6" applyFont="1" applyFill="1" applyBorder="1" applyAlignment="1" applyProtection="1">
      <alignment vertical="center" wrapText="1"/>
      <protection locked="0"/>
    </xf>
    <xf numFmtId="177" fontId="13" fillId="0" borderId="4" xfId="2" applyNumberFormat="1" applyFont="1" applyFill="1" applyBorder="1" applyAlignment="1" applyProtection="1">
      <alignment vertical="center" shrinkToFit="1"/>
      <protection locked="0"/>
    </xf>
    <xf numFmtId="176" fontId="13" fillId="0" borderId="5" xfId="7" applyNumberFormat="1" applyFont="1" applyBorder="1" applyAlignment="1" applyProtection="1">
      <alignment horizontal="left" vertical="center"/>
      <protection locked="0"/>
    </xf>
    <xf numFmtId="0" fontId="5" fillId="0" borderId="6" xfId="7" applyFont="1" applyFill="1" applyBorder="1" applyAlignment="1" applyProtection="1">
      <alignment vertical="center" wrapText="1"/>
      <protection locked="0"/>
    </xf>
    <xf numFmtId="0" fontId="5" fillId="0" borderId="0" xfId="7" applyFont="1" applyFill="1" applyBorder="1" applyAlignment="1" applyProtection="1">
      <alignment vertical="center"/>
      <protection locked="0"/>
    </xf>
    <xf numFmtId="0" fontId="2" fillId="0" borderId="7" xfId="7" applyFont="1" applyFill="1" applyBorder="1" applyAlignment="1" applyProtection="1">
      <alignment horizontal="center" vertical="center" shrinkToFit="1"/>
      <protection locked="0"/>
    </xf>
    <xf numFmtId="176" fontId="2" fillId="0" borderId="8" xfId="7" applyNumberFormat="1" applyFont="1" applyBorder="1" applyAlignment="1" applyProtection="1">
      <alignment horizontal="left" vertical="center"/>
      <protection locked="0"/>
    </xf>
    <xf numFmtId="0" fontId="5" fillId="0" borderId="9" xfId="7" applyFont="1" applyFill="1" applyBorder="1" applyAlignment="1" applyProtection="1">
      <alignment vertical="center" wrapText="1"/>
      <protection locked="0"/>
    </xf>
    <xf numFmtId="0" fontId="3" fillId="0" borderId="0" xfId="4" applyFont="1" applyFill="1" applyBorder="1" applyAlignment="1" applyProtection="1">
      <alignment horizontal="center"/>
      <protection locked="0"/>
    </xf>
    <xf numFmtId="0" fontId="3" fillId="0" borderId="0" xfId="4" applyFont="1" applyFill="1" applyBorder="1" applyProtection="1">
      <protection locked="0"/>
    </xf>
    <xf numFmtId="178" fontId="3" fillId="0" borderId="0" xfId="4" applyNumberFormat="1" applyFont="1" applyFill="1" applyBorder="1" applyProtection="1">
      <protection locked="0"/>
    </xf>
    <xf numFmtId="178" fontId="17" fillId="0" borderId="0" xfId="4" applyNumberFormat="1" applyFont="1" applyFill="1" applyBorder="1" applyAlignment="1" applyProtection="1">
      <alignment horizontal="centerContinuous" vertical="center"/>
      <protection locked="0"/>
    </xf>
    <xf numFmtId="0" fontId="17" fillId="0" borderId="0" xfId="4" applyFont="1" applyFill="1" applyBorder="1" applyAlignment="1" applyProtection="1">
      <alignment horizontal="centerContinuous" vertical="center"/>
      <protection locked="0"/>
    </xf>
    <xf numFmtId="0" fontId="3" fillId="0" borderId="10" xfId="4" applyFont="1" applyFill="1" applyBorder="1" applyAlignment="1" applyProtection="1">
      <alignment horizontal="center" vertical="center" shrinkToFit="1"/>
      <protection locked="0"/>
    </xf>
    <xf numFmtId="0" fontId="3" fillId="0" borderId="11" xfId="4" applyFont="1" applyFill="1" applyBorder="1" applyAlignment="1" applyProtection="1">
      <alignment horizontal="center" vertical="center" shrinkToFit="1"/>
      <protection locked="0"/>
    </xf>
    <xf numFmtId="0" fontId="3" fillId="0" borderId="10" xfId="4" applyFont="1" applyFill="1" applyBorder="1" applyAlignment="1" applyProtection="1">
      <alignment horizontal="centerContinuous" vertical="center" shrinkToFit="1"/>
      <protection locked="0"/>
    </xf>
    <xf numFmtId="0" fontId="3" fillId="0" borderId="12" xfId="4" applyFont="1" applyFill="1" applyBorder="1" applyAlignment="1" applyProtection="1">
      <alignment horizontal="centerContinuous" vertical="center" shrinkToFit="1"/>
      <protection locked="0"/>
    </xf>
    <xf numFmtId="0" fontId="3" fillId="0" borderId="12" xfId="4" applyFont="1" applyFill="1" applyBorder="1" applyAlignment="1" applyProtection="1">
      <alignment horizontal="center" vertical="center" shrinkToFit="1"/>
      <protection locked="0"/>
    </xf>
    <xf numFmtId="0" fontId="3" fillId="0" borderId="13" xfId="4" applyFont="1" applyFill="1" applyBorder="1" applyAlignment="1" applyProtection="1">
      <alignment horizontal="center" vertical="center" shrinkToFit="1"/>
      <protection locked="0"/>
    </xf>
    <xf numFmtId="56" fontId="3" fillId="0" borderId="14" xfId="4" applyNumberFormat="1" applyFont="1" applyFill="1" applyBorder="1" applyAlignment="1" applyProtection="1">
      <alignment horizontal="center" vertical="center" shrinkToFit="1"/>
    </xf>
    <xf numFmtId="182" fontId="3" fillId="0" borderId="15" xfId="4" applyNumberFormat="1" applyFont="1" applyFill="1" applyBorder="1" applyAlignment="1" applyProtection="1">
      <alignment horizontal="center" vertical="center" shrinkToFit="1"/>
    </xf>
    <xf numFmtId="20" fontId="3" fillId="2" borderId="14" xfId="4" applyNumberFormat="1" applyFont="1" applyFill="1" applyBorder="1" applyAlignment="1" applyProtection="1">
      <alignment horizontal="center" vertical="center" shrinkToFit="1"/>
      <protection locked="0"/>
    </xf>
    <xf numFmtId="20" fontId="3" fillId="2" borderId="16" xfId="4" applyNumberFormat="1" applyFont="1" applyFill="1" applyBorder="1" applyAlignment="1" applyProtection="1">
      <alignment horizontal="center" vertical="center" shrinkToFit="1"/>
      <protection locked="0"/>
    </xf>
    <xf numFmtId="20" fontId="3" fillId="0" borderId="16" xfId="4" applyNumberFormat="1" applyFont="1" applyFill="1" applyBorder="1" applyAlignment="1" applyProtection="1">
      <alignment horizontal="center" vertical="center" shrinkToFit="1"/>
    </xf>
    <xf numFmtId="20" fontId="3" fillId="0" borderId="17" xfId="4" applyNumberFormat="1" applyFont="1" applyFill="1" applyBorder="1" applyAlignment="1" applyProtection="1">
      <alignment horizontal="center" vertical="center" shrinkToFit="1"/>
    </xf>
    <xf numFmtId="56" fontId="3" fillId="0" borderId="18" xfId="4" applyNumberFormat="1" applyFont="1" applyFill="1" applyBorder="1" applyAlignment="1" applyProtection="1">
      <alignment horizontal="center" vertical="center" shrinkToFit="1"/>
    </xf>
    <xf numFmtId="182" fontId="3" fillId="0" borderId="19" xfId="4" applyNumberFormat="1" applyFont="1" applyFill="1" applyBorder="1" applyAlignment="1" applyProtection="1">
      <alignment horizontal="center" vertical="center" shrinkToFit="1"/>
    </xf>
    <xf numFmtId="20" fontId="3" fillId="2" borderId="18" xfId="4" applyNumberFormat="1" applyFont="1" applyFill="1" applyBorder="1" applyAlignment="1" applyProtection="1">
      <alignment horizontal="center" vertical="center" shrinkToFit="1"/>
      <protection locked="0"/>
    </xf>
    <xf numFmtId="20" fontId="3" fillId="2" borderId="20" xfId="4" applyNumberFormat="1" applyFont="1" applyFill="1" applyBorder="1" applyAlignment="1" applyProtection="1">
      <alignment horizontal="center" vertical="center" shrinkToFit="1"/>
      <protection locked="0"/>
    </xf>
    <xf numFmtId="20" fontId="3" fillId="0" borderId="20" xfId="4" applyNumberFormat="1" applyFont="1" applyFill="1" applyBorder="1" applyAlignment="1" applyProtection="1">
      <alignment horizontal="center" vertical="center" shrinkToFit="1"/>
    </xf>
    <xf numFmtId="20" fontId="3" fillId="0" borderId="21" xfId="4" applyNumberFormat="1" applyFont="1" applyFill="1" applyBorder="1" applyAlignment="1" applyProtection="1">
      <alignment horizontal="center" vertical="center" shrinkToFit="1"/>
    </xf>
    <xf numFmtId="56" fontId="3" fillId="0" borderId="22" xfId="4" applyNumberFormat="1" applyFont="1" applyFill="1" applyBorder="1" applyAlignment="1" applyProtection="1">
      <alignment horizontal="center" vertical="center" shrinkToFit="1"/>
    </xf>
    <xf numFmtId="182" fontId="3" fillId="0" borderId="23" xfId="4" applyNumberFormat="1" applyFont="1" applyFill="1" applyBorder="1" applyAlignment="1" applyProtection="1">
      <alignment horizontal="center" vertical="center" shrinkToFit="1"/>
    </xf>
    <xf numFmtId="20" fontId="3" fillId="2" borderId="22" xfId="4" applyNumberFormat="1" applyFont="1" applyFill="1" applyBorder="1" applyAlignment="1" applyProtection="1">
      <alignment horizontal="center" vertical="center" shrinkToFit="1"/>
      <protection locked="0"/>
    </xf>
    <xf numFmtId="20" fontId="3" fillId="2" borderId="24" xfId="4" applyNumberFormat="1" applyFont="1" applyFill="1" applyBorder="1" applyAlignment="1" applyProtection="1">
      <alignment horizontal="center" vertical="center" shrinkToFit="1"/>
      <protection locked="0"/>
    </xf>
    <xf numFmtId="20" fontId="3" fillId="0" borderId="24" xfId="4" applyNumberFormat="1" applyFont="1" applyFill="1" applyBorder="1" applyAlignment="1" applyProtection="1">
      <alignment horizontal="center" vertical="center" shrinkToFit="1"/>
    </xf>
    <xf numFmtId="20" fontId="3" fillId="0" borderId="25" xfId="4" applyNumberFormat="1" applyFont="1" applyFill="1" applyBorder="1" applyAlignment="1" applyProtection="1">
      <alignment horizontal="center" vertical="center" shrinkToFit="1"/>
    </xf>
    <xf numFmtId="183" fontId="3" fillId="0" borderId="26" xfId="4" applyNumberFormat="1" applyFont="1" applyFill="1" applyBorder="1" applyAlignment="1" applyProtection="1">
      <alignment horizontal="center" vertical="center" shrinkToFit="1"/>
    </xf>
    <xf numFmtId="183" fontId="3" fillId="0" borderId="27" xfId="4" applyNumberFormat="1" applyFont="1" applyFill="1" applyBorder="1" applyAlignment="1" applyProtection="1">
      <alignment horizontal="center" vertical="center" shrinkToFit="1"/>
    </xf>
    <xf numFmtId="0" fontId="3" fillId="0" borderId="0" xfId="4" applyFont="1" applyFill="1" applyBorder="1" applyAlignment="1" applyProtection="1">
      <alignment horizontal="left" indent="1"/>
      <protection locked="0"/>
    </xf>
    <xf numFmtId="0" fontId="20" fillId="0" borderId="0" xfId="5" applyFont="1" applyFill="1" applyBorder="1" applyAlignment="1" applyProtection="1">
      <alignment horizontal="left" vertical="center" indent="5"/>
      <protection locked="0"/>
    </xf>
    <xf numFmtId="0" fontId="20" fillId="0" borderId="0" xfId="5" applyFont="1" applyFill="1" applyBorder="1" applyAlignment="1" applyProtection="1">
      <alignment horizontal="centerContinuous" vertical="center"/>
      <protection locked="0"/>
    </xf>
    <xf numFmtId="0" fontId="3" fillId="0" borderId="0" xfId="5" applyFont="1" applyFill="1" applyBorder="1" applyProtection="1">
      <protection locked="0"/>
    </xf>
    <xf numFmtId="0" fontId="3" fillId="0" borderId="0" xfId="5" applyFont="1" applyFill="1" applyBorder="1" applyAlignment="1" applyProtection="1">
      <alignment horizontal="center" vertical="center" shrinkToFit="1"/>
      <protection locked="0"/>
    </xf>
    <xf numFmtId="0" fontId="3" fillId="0" borderId="0" xfId="5" applyNumberFormat="1" applyFont="1" applyFill="1" applyBorder="1" applyAlignment="1" applyProtection="1">
      <protection locked="0"/>
    </xf>
    <xf numFmtId="0" fontId="3" fillId="0" borderId="0" xfId="5" applyFont="1" applyFill="1" applyBorder="1" applyAlignment="1" applyProtection="1">
      <alignment shrinkToFit="1"/>
      <protection locked="0"/>
    </xf>
    <xf numFmtId="0" fontId="21" fillId="0" borderId="0" xfId="5" applyNumberFormat="1" applyFont="1" applyFill="1" applyBorder="1" applyAlignment="1" applyProtection="1">
      <protection locked="0"/>
    </xf>
    <xf numFmtId="0" fontId="3" fillId="0" borderId="0" xfId="5" applyFont="1" applyFill="1" applyBorder="1" applyAlignment="1" applyProtection="1">
      <alignment vertical="center"/>
      <protection locked="0"/>
    </xf>
    <xf numFmtId="0" fontId="3" fillId="0" borderId="0" xfId="5" applyFont="1" applyFill="1" applyBorder="1" applyAlignment="1" applyProtection="1">
      <alignment horizontal="left" shrinkToFit="1"/>
      <protection locked="0"/>
    </xf>
    <xf numFmtId="0" fontId="3" fillId="0" borderId="0" xfId="5" applyFont="1" applyFill="1" applyBorder="1" applyAlignment="1" applyProtection="1">
      <alignment horizontal="center"/>
      <protection locked="0"/>
    </xf>
    <xf numFmtId="0" fontId="3" fillId="2" borderId="28" xfId="5" applyNumberFormat="1" applyFont="1" applyFill="1" applyBorder="1" applyAlignment="1" applyProtection="1"/>
    <xf numFmtId="0" fontId="3" fillId="0" borderId="28" xfId="5" applyNumberFormat="1" applyFont="1" applyFill="1" applyBorder="1" applyAlignment="1" applyProtection="1"/>
    <xf numFmtId="177" fontId="2" fillId="0" borderId="1" xfId="2" applyNumberFormat="1" applyFont="1" applyFill="1" applyBorder="1" applyAlignment="1" applyProtection="1">
      <alignment vertical="center"/>
      <protection locked="0"/>
    </xf>
    <xf numFmtId="177" fontId="2" fillId="0" borderId="4" xfId="2" applyNumberFormat="1" applyFont="1" applyFill="1" applyBorder="1" applyAlignment="1" applyProtection="1">
      <alignment vertical="center"/>
      <protection locked="0"/>
    </xf>
    <xf numFmtId="179" fontId="3" fillId="4" borderId="39" xfId="1" applyNumberFormat="1" applyFont="1" applyFill="1" applyAlignment="1" applyProtection="1">
      <alignment horizontal="centerContinuous" vertical="center"/>
      <protection locked="0"/>
    </xf>
    <xf numFmtId="180" fontId="3" fillId="4" borderId="39" xfId="1" applyNumberFormat="1" applyFont="1" applyFill="1" applyAlignment="1" applyProtection="1">
      <alignment horizontal="centerContinuous" vertical="center"/>
      <protection locked="0"/>
    </xf>
    <xf numFmtId="0" fontId="18" fillId="4" borderId="39" xfId="1" applyFont="1" applyFill="1" applyAlignment="1" applyProtection="1">
      <alignment horizontal="center" vertical="center"/>
      <protection locked="0"/>
    </xf>
    <xf numFmtId="0" fontId="7" fillId="3" borderId="29" xfId="1" applyFont="1" applyBorder="1" applyAlignment="1" applyProtection="1">
      <alignment horizontal="left"/>
      <protection locked="0"/>
    </xf>
    <xf numFmtId="0" fontId="7" fillId="3" borderId="30" xfId="1" applyFont="1" applyBorder="1" applyAlignment="1" applyProtection="1">
      <alignment horizontal="left"/>
      <protection locked="0"/>
    </xf>
    <xf numFmtId="0" fontId="7" fillId="3" borderId="31" xfId="1" applyFont="1" applyBorder="1" applyAlignment="1" applyProtection="1">
      <alignment horizontal="left"/>
      <protection locked="0"/>
    </xf>
    <xf numFmtId="0" fontId="7" fillId="3" borderId="29" xfId="1" applyFont="1" applyBorder="1" applyAlignment="1" applyProtection="1">
      <alignment horizontal="left" vertical="center"/>
      <protection locked="0"/>
    </xf>
    <xf numFmtId="0" fontId="7" fillId="3" borderId="30" xfId="1" applyFont="1" applyBorder="1" applyAlignment="1" applyProtection="1">
      <alignment horizontal="left" vertical="center"/>
      <protection locked="0"/>
    </xf>
    <xf numFmtId="0" fontId="7" fillId="3" borderId="31" xfId="1" applyFont="1" applyBorder="1" applyAlignment="1" applyProtection="1">
      <alignment horizontal="left" vertical="center"/>
      <protection locked="0"/>
    </xf>
    <xf numFmtId="0" fontId="7" fillId="3" borderId="29" xfId="1" applyFont="1" applyBorder="1" applyAlignment="1" applyProtection="1">
      <alignment horizontal="left"/>
    </xf>
    <xf numFmtId="0" fontId="7" fillId="3" borderId="30" xfId="1" applyFont="1" applyBorder="1" applyAlignment="1" applyProtection="1">
      <alignment horizontal="left"/>
    </xf>
    <xf numFmtId="0" fontId="7" fillId="3" borderId="31" xfId="1" applyFont="1" applyBorder="1" applyAlignment="1" applyProtection="1">
      <alignment horizontal="left"/>
    </xf>
    <xf numFmtId="0" fontId="5" fillId="0" borderId="29" xfId="6" applyFont="1" applyFill="1" applyBorder="1" applyAlignment="1" applyProtection="1">
      <alignment horizontal="left" vertical="center" wrapText="1"/>
      <protection locked="0"/>
    </xf>
    <xf numFmtId="0" fontId="5" fillId="0" borderId="30" xfId="6" applyFont="1" applyFill="1" applyBorder="1" applyAlignment="1" applyProtection="1">
      <alignment horizontal="left" vertical="center" wrapText="1"/>
      <protection locked="0"/>
    </xf>
    <xf numFmtId="0" fontId="5" fillId="0" borderId="31" xfId="6" applyFont="1" applyFill="1" applyBorder="1" applyAlignment="1" applyProtection="1">
      <alignment horizontal="left" vertical="center" wrapText="1"/>
      <protection locked="0"/>
    </xf>
    <xf numFmtId="0" fontId="5" fillId="0" borderId="32" xfId="6" applyFont="1" applyFill="1" applyBorder="1" applyAlignment="1" applyProtection="1">
      <alignment horizontal="left" vertical="center" wrapText="1"/>
      <protection locked="0"/>
    </xf>
    <xf numFmtId="0" fontId="5" fillId="0" borderId="33" xfId="6" applyFont="1" applyFill="1" applyBorder="1" applyAlignment="1" applyProtection="1">
      <alignment horizontal="left" vertical="center" wrapText="1"/>
      <protection locked="0"/>
    </xf>
    <xf numFmtId="0" fontId="5" fillId="0" borderId="34" xfId="6" applyFont="1" applyFill="1" applyBorder="1" applyAlignment="1" applyProtection="1">
      <alignment horizontal="left" vertical="center" wrapText="1"/>
      <protection locked="0"/>
    </xf>
    <xf numFmtId="0" fontId="5" fillId="0" borderId="4" xfId="6" applyFont="1" applyFill="1" applyBorder="1" applyAlignment="1" applyProtection="1">
      <alignment vertical="center" wrapText="1"/>
      <protection locked="0"/>
    </xf>
    <xf numFmtId="0" fontId="5" fillId="0" borderId="5" xfId="6" applyFont="1" applyFill="1" applyBorder="1" applyAlignment="1" applyProtection="1">
      <alignment vertical="center" wrapText="1"/>
      <protection locked="0"/>
    </xf>
    <xf numFmtId="0" fontId="5" fillId="0" borderId="6" xfId="6" applyFont="1" applyFill="1" applyBorder="1" applyAlignment="1" applyProtection="1">
      <alignment vertical="center" wrapText="1"/>
      <protection locked="0"/>
    </xf>
    <xf numFmtId="0" fontId="5" fillId="0" borderId="35" xfId="6" applyFont="1" applyFill="1" applyBorder="1" applyAlignment="1" applyProtection="1">
      <alignment horizontal="left" vertical="center" wrapText="1"/>
      <protection locked="0"/>
    </xf>
    <xf numFmtId="0" fontId="5" fillId="0" borderId="36" xfId="6" applyFont="1" applyFill="1" applyBorder="1" applyAlignment="1" applyProtection="1">
      <alignment horizontal="left" vertical="center" wrapText="1"/>
      <protection locked="0"/>
    </xf>
    <xf numFmtId="0" fontId="5" fillId="0" borderId="37" xfId="6" applyFont="1" applyFill="1" applyBorder="1" applyAlignment="1" applyProtection="1">
      <alignment horizontal="left" vertical="center" wrapText="1"/>
      <protection locked="0"/>
    </xf>
    <xf numFmtId="181" fontId="3" fillId="4" borderId="39" xfId="1" applyNumberFormat="1" applyFont="1" applyFill="1" applyAlignment="1" applyProtection="1">
      <alignment horizontal="center" vertical="center"/>
      <protection locked="0"/>
    </xf>
    <xf numFmtId="56" fontId="3" fillId="0" borderId="38" xfId="4" applyNumberFormat="1" applyFont="1" applyFill="1" applyBorder="1" applyAlignment="1" applyProtection="1">
      <alignment horizontal="center" vertical="center" shrinkToFit="1"/>
    </xf>
    <xf numFmtId="56" fontId="3" fillId="0" borderId="26" xfId="4" applyNumberFormat="1" applyFont="1" applyFill="1" applyBorder="1" applyAlignment="1" applyProtection="1">
      <alignment horizontal="center" vertical="center" shrinkToFit="1"/>
    </xf>
  </cellXfs>
  <cellStyles count="9">
    <cellStyle name="メモ" xfId="1" builtinId="10"/>
    <cellStyle name="桁区切り" xfId="2" builtinId="6"/>
    <cellStyle name="桁区切り 2" xfId="3"/>
    <cellStyle name="集計" xfId="8" builtinId="25" hidden="1"/>
    <cellStyle name="標準" xfId="0" builtinId="0"/>
    <cellStyle name="標準 2" xfId="4"/>
    <cellStyle name="標準 3" xfId="5"/>
    <cellStyle name="標準_000000 ﾏﾆｭｱﾙ" xfId="6"/>
    <cellStyle name="標準_MN70725A 創経  utility 関数1" xfId="7"/>
  </cellStyles>
  <dxfs count="1">
    <dxf>
      <font>
        <b/>
        <i val="0"/>
        <condense val="0"/>
        <extend val="0"/>
        <color indexed="12"/>
      </font>
      <fill>
        <patternFill patternType="solid">
          <fgColor indexed="64"/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mruColors>
      <color rgb="FFFCE9D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emf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95250</xdr:rowOff>
    </xdr:from>
    <xdr:to>
      <xdr:col>2</xdr:col>
      <xdr:colOff>180975</xdr:colOff>
      <xdr:row>2</xdr:row>
      <xdr:rowOff>0</xdr:rowOff>
    </xdr:to>
    <xdr:pic>
      <xdr:nvPicPr>
        <xdr:cNvPr id="3099" name="正方形/長方形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" y="95250"/>
          <a:ext cx="5334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3</xdr:row>
      <xdr:rowOff>28575</xdr:rowOff>
    </xdr:from>
    <xdr:to>
      <xdr:col>2</xdr:col>
      <xdr:colOff>190500</xdr:colOff>
      <xdr:row>4</xdr:row>
      <xdr:rowOff>238125</xdr:rowOff>
    </xdr:to>
    <xdr:pic>
      <xdr:nvPicPr>
        <xdr:cNvPr id="3100" name="正方形/長方形 2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0" y="1219200"/>
          <a:ext cx="5048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57150</xdr:colOff>
      <xdr:row>20</xdr:row>
      <xdr:rowOff>28575</xdr:rowOff>
    </xdr:from>
    <xdr:to>
      <xdr:col>2</xdr:col>
      <xdr:colOff>133350</xdr:colOff>
      <xdr:row>21</xdr:row>
      <xdr:rowOff>171450</xdr:rowOff>
    </xdr:to>
    <xdr:pic>
      <xdr:nvPicPr>
        <xdr:cNvPr id="3101" name="正方形/長方形 3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5775" y="7343775"/>
          <a:ext cx="4381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2</xdr:col>
      <xdr:colOff>142875</xdr:colOff>
      <xdr:row>9</xdr:row>
      <xdr:rowOff>209550</xdr:rowOff>
    </xdr:to>
    <xdr:pic>
      <xdr:nvPicPr>
        <xdr:cNvPr id="3102" name="正方形/長方形 4"/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28625" y="3105150"/>
          <a:ext cx="5048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85725</xdr:colOff>
      <xdr:row>10</xdr:row>
      <xdr:rowOff>76200</xdr:rowOff>
    </xdr:from>
    <xdr:ext cx="336331" cy="285750"/>
    <xdr:sp macro="" textlink="">
      <xdr:nvSpPr>
        <xdr:cNvPr id="6" name="ホームベース 5"/>
        <xdr:cNvSpPr>
          <a:spLocks noChangeArrowheads="1"/>
        </xdr:cNvSpPr>
      </xdr:nvSpPr>
      <xdr:spPr bwMode="auto">
        <a:xfrm flipH="1">
          <a:off x="447675" y="3924300"/>
          <a:ext cx="304800" cy="285750"/>
        </a:xfrm>
        <a:prstGeom prst="homePlate">
          <a:avLst>
            <a:gd name="adj" fmla="val 28409"/>
          </a:avLst>
        </a:prstGeom>
        <a:solidFill>
          <a:srgbClr val="FF0000"/>
        </a:solidFill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  <a:scene3d>
          <a:camera prst="orthographicFront"/>
          <a:lightRig rig="soft" dir="t">
            <a:rot lat="0" lon="0" rev="0"/>
          </a:lightRig>
        </a:scene3d>
        <a:sp3d>
          <a:bevelT w="228600" h="50800"/>
          <a:bevelB w="228600" h="50800"/>
        </a:sp3d>
      </xdr:spPr>
      <xdr:txBody>
        <a:bodyPr vertOverflow="clip" wrap="square" lIns="25400" tIns="0" rIns="25400" bIns="0" anchor="ctr" upright="1"/>
        <a:lstStyle/>
        <a:p>
          <a:pPr algn="ctr" rtl="0">
            <a:defRPr sz="1000"/>
          </a:pPr>
          <a:r>
            <a:rPr lang="ja-JP" altLang="en-US" sz="1000" b="1" i="0" strike="noStrike">
              <a:solidFill>
                <a:srgbClr val="FFFFFF"/>
              </a:solidFill>
              <a:latin typeface="ＭＳ Ｐゴシック"/>
              <a:ea typeface="ＭＳ Ｐゴシック"/>
            </a:rPr>
            <a:t>前</a:t>
          </a:r>
        </a:p>
      </xdr:txBody>
    </xdr:sp>
    <xdr:clientData/>
  </xdr:oneCellAnchor>
  <xdr:oneCellAnchor>
    <xdr:from>
      <xdr:col>2</xdr:col>
      <xdr:colOff>114300</xdr:colOff>
      <xdr:row>12</xdr:row>
      <xdr:rowOff>57150</xdr:rowOff>
    </xdr:from>
    <xdr:ext cx="398951" cy="276225"/>
    <xdr:sp macro="" textlink="">
      <xdr:nvSpPr>
        <xdr:cNvPr id="7" name="ホームベース 6"/>
        <xdr:cNvSpPr>
          <a:spLocks noChangeArrowheads="1"/>
        </xdr:cNvSpPr>
      </xdr:nvSpPr>
      <xdr:spPr bwMode="auto">
        <a:xfrm>
          <a:off x="476250" y="4581525"/>
          <a:ext cx="314325" cy="276225"/>
        </a:xfrm>
        <a:prstGeom prst="homePlate">
          <a:avLst>
            <a:gd name="adj" fmla="val 28409"/>
          </a:avLst>
        </a:prstGeom>
        <a:solidFill>
          <a:srgbClr val="3366FF"/>
        </a:solidFill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  <a:scene3d>
          <a:camera prst="orthographicFront"/>
          <a:lightRig rig="contrasting" dir="t">
            <a:rot lat="0" lon="0" rev="5400000"/>
          </a:lightRig>
        </a:scene3d>
        <a:sp3d>
          <a:bevelT w="254000" h="254000"/>
          <a:bevelB w="254000" h="254000"/>
        </a:sp3d>
      </xdr:spPr>
      <xdr:txBody>
        <a:bodyPr vertOverflow="clip" wrap="square" lIns="25400" tIns="0" rIns="25400" bIns="0" anchor="ctr" upright="1"/>
        <a:lstStyle/>
        <a:p>
          <a:pPr algn="ctr" rtl="0">
            <a:defRPr sz="1000"/>
          </a:pPr>
          <a:r>
            <a:rPr lang="ja-JP" altLang="en-US" sz="1000" b="1" i="0" strike="noStrike">
              <a:solidFill>
                <a:srgbClr val="FFFFFF"/>
              </a:solidFill>
              <a:latin typeface="ＭＳ Ｐゴシック"/>
              <a:ea typeface="ＭＳ Ｐゴシック"/>
            </a:rPr>
            <a:t>次</a:t>
          </a:r>
        </a:p>
      </xdr:txBody>
    </xdr:sp>
    <xdr:clientData/>
  </xdr:oneCellAnchor>
  <xdr:twoCellAnchor>
    <xdr:from>
      <xdr:col>2</xdr:col>
      <xdr:colOff>104775</xdr:colOff>
      <xdr:row>14</xdr:row>
      <xdr:rowOff>28575</xdr:rowOff>
    </xdr:from>
    <xdr:to>
      <xdr:col>3</xdr:col>
      <xdr:colOff>85725</xdr:colOff>
      <xdr:row>15</xdr:row>
      <xdr:rowOff>38100</xdr:rowOff>
    </xdr:to>
    <xdr:grpSp>
      <xdr:nvGrpSpPr>
        <xdr:cNvPr id="3105" name="グループ化 7"/>
        <xdr:cNvGrpSpPr>
          <a:grpSpLocks/>
        </xdr:cNvGrpSpPr>
      </xdr:nvGrpSpPr>
      <xdr:grpSpPr bwMode="auto">
        <a:xfrm>
          <a:off x="895350" y="4981575"/>
          <a:ext cx="438150" cy="628650"/>
          <a:chOff x="2286000" y="0"/>
          <a:chExt cx="400050" cy="571500"/>
        </a:xfrm>
      </xdr:grpSpPr>
      <xdr:pic>
        <xdr:nvPicPr>
          <xdr:cNvPr id="3107" name="正方形/長方形 8"/>
          <xdr:cNvPicPr>
            <a:picLocks noChangeAspect="1" noChangeArrowheads="1"/>
          </xdr:cNvPicPr>
        </xdr:nvPicPr>
        <xdr:blipFill>
          <a:blip xmlns:r="http://schemas.openxmlformats.org/officeDocument/2006/relationships" r:embed="rId5"/>
          <a:srcRect/>
          <a:stretch>
            <a:fillRect/>
          </a:stretch>
        </xdr:blipFill>
        <xdr:spPr bwMode="auto">
          <a:xfrm>
            <a:off x="2314575" y="0"/>
            <a:ext cx="314325" cy="4095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0" name="TextBox 9"/>
          <xdr:cNvSpPr txBox="1"/>
        </xdr:nvSpPr>
        <xdr:spPr>
          <a:xfrm>
            <a:off x="2286000" y="381000"/>
            <a:ext cx="400050" cy="1905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rtlCol="0">
            <a:spAutoFit/>
          </a:bodyPr>
          <a:lstStyle/>
          <a:p>
            <a:pPr algn="l" rtl="0">
              <a:defRPr sz="1000"/>
            </a:pPr>
            <a:r>
              <a:rPr lang="ja-JP" altLang="en-US" sz="800" b="0" i="0" strike="noStrike">
                <a:solidFill>
                  <a:srgbClr val="000000"/>
                </a:solidFill>
                <a:latin typeface="Calibri"/>
              </a:rPr>
              <a:t>処理</a:t>
            </a:r>
          </a:p>
        </xdr:txBody>
      </xdr:sp>
    </xdr:grpSp>
    <xdr:clientData/>
  </xdr:twoCellAnchor>
  <xdr:oneCellAnchor>
    <xdr:from>
      <xdr:col>2</xdr:col>
      <xdr:colOff>228600</xdr:colOff>
      <xdr:row>0</xdr:row>
      <xdr:rowOff>66675</xdr:rowOff>
    </xdr:from>
    <xdr:ext cx="314325" cy="276225"/>
    <xdr:sp macro="[0]!次頁" textlink="">
      <xdr:nvSpPr>
        <xdr:cNvPr id="11" name="ホームベース 10"/>
        <xdr:cNvSpPr>
          <a:spLocks noChangeArrowheads="1"/>
        </xdr:cNvSpPr>
      </xdr:nvSpPr>
      <xdr:spPr bwMode="auto">
        <a:xfrm>
          <a:off x="1019175" y="66675"/>
          <a:ext cx="314325" cy="276225"/>
        </a:xfrm>
        <a:prstGeom prst="homePlate">
          <a:avLst>
            <a:gd name="adj" fmla="val 28409"/>
          </a:avLst>
        </a:prstGeom>
        <a:solidFill>
          <a:srgbClr val="3366FF"/>
        </a:solidFill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  <a:scene3d>
          <a:camera prst="orthographicFront"/>
          <a:lightRig rig="contrasting" dir="t">
            <a:rot lat="0" lon="0" rev="5400000"/>
          </a:lightRig>
        </a:scene3d>
        <a:sp3d>
          <a:bevelT w="254000" h="254000"/>
          <a:bevelB w="254000" h="254000"/>
        </a:sp3d>
      </xdr:spPr>
      <xdr:txBody>
        <a:bodyPr vertOverflow="clip" wrap="square" lIns="25400" tIns="0" rIns="25400" bIns="0" anchor="ctr" upright="1"/>
        <a:lstStyle/>
        <a:p>
          <a:pPr algn="ctr" rtl="0">
            <a:defRPr sz="1000"/>
          </a:pPr>
          <a:r>
            <a:rPr lang="ja-JP" altLang="en-US" sz="1000" b="1" i="0" strike="noStrike">
              <a:solidFill>
                <a:srgbClr val="FFFFFF"/>
              </a:solidFill>
              <a:latin typeface="ＭＳ Ｐゴシック"/>
              <a:ea typeface="ＭＳ Ｐゴシック"/>
            </a:rPr>
            <a:t>次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0</xdr:row>
      <xdr:rowOff>76200</xdr:rowOff>
    </xdr:from>
    <xdr:to>
      <xdr:col>8</xdr:col>
      <xdr:colOff>447675</xdr:colOff>
      <xdr:row>1</xdr:row>
      <xdr:rowOff>219075</xdr:rowOff>
    </xdr:to>
    <xdr:pic macro="[0]!B03印刷">
      <xdr:nvPicPr>
        <xdr:cNvPr id="1043" name="正方形/長方形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5975" y="76200"/>
          <a:ext cx="36195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3</xdr:col>
      <xdr:colOff>152400</xdr:colOff>
      <xdr:row>0</xdr:row>
      <xdr:rowOff>47625</xdr:rowOff>
    </xdr:from>
    <xdr:to>
      <xdr:col>3</xdr:col>
      <xdr:colOff>590550</xdr:colOff>
      <xdr:row>1</xdr:row>
      <xdr:rowOff>381000</xdr:rowOff>
    </xdr:to>
    <xdr:grpSp>
      <xdr:nvGrpSpPr>
        <xdr:cNvPr id="1044" name="グループ化 8"/>
        <xdr:cNvGrpSpPr>
          <a:grpSpLocks/>
        </xdr:cNvGrpSpPr>
      </xdr:nvGrpSpPr>
      <xdr:grpSpPr bwMode="auto">
        <a:xfrm>
          <a:off x="2638425" y="47625"/>
          <a:ext cx="438150" cy="619125"/>
          <a:chOff x="2286000" y="0"/>
          <a:chExt cx="400050" cy="571500"/>
        </a:xfrm>
      </xdr:grpSpPr>
      <xdr:pic macro="[0]!A00各種処理Case">
        <xdr:nvPicPr>
          <xdr:cNvPr id="1047" name="正方形/長方形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2314575" y="0"/>
            <a:ext cx="314325" cy="4095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[0]!A00各種処理Case" textlink="">
        <xdr:nvSpPr>
          <xdr:cNvPr id="8" name="TextBox 7"/>
          <xdr:cNvSpPr txBox="1"/>
        </xdr:nvSpPr>
        <xdr:spPr>
          <a:xfrm>
            <a:off x="2286000" y="381000"/>
            <a:ext cx="400050" cy="1905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rtlCol="0">
            <a:spAutoFit/>
          </a:bodyPr>
          <a:lstStyle/>
          <a:p>
            <a:pPr algn="l" rtl="0">
              <a:defRPr sz="1000"/>
            </a:pPr>
            <a:r>
              <a:rPr lang="ja-JP" altLang="en-US" sz="800" b="0" i="0" strike="noStrike">
                <a:solidFill>
                  <a:srgbClr val="000000"/>
                </a:solidFill>
                <a:latin typeface="Calibri"/>
              </a:rPr>
              <a:t>処理</a:t>
            </a:r>
          </a:p>
        </xdr:txBody>
      </xdr:sp>
    </xdr:grpSp>
    <xdr:clientData fPrintsWithSheet="0"/>
  </xdr:twoCellAnchor>
  <xdr:oneCellAnchor>
    <xdr:from>
      <xdr:col>0</xdr:col>
      <xdr:colOff>0</xdr:colOff>
      <xdr:row>0</xdr:row>
      <xdr:rowOff>0</xdr:rowOff>
    </xdr:from>
    <xdr:ext cx="304800" cy="285750"/>
    <xdr:sp macro="[0]!前頁" textlink="">
      <xdr:nvSpPr>
        <xdr:cNvPr id="10" name="ホームベース 9"/>
        <xdr:cNvSpPr>
          <a:spLocks noChangeArrowheads="1"/>
        </xdr:cNvSpPr>
      </xdr:nvSpPr>
      <xdr:spPr bwMode="auto">
        <a:xfrm flipH="1">
          <a:off x="0" y="0"/>
          <a:ext cx="304800" cy="285750"/>
        </a:xfrm>
        <a:prstGeom prst="homePlate">
          <a:avLst>
            <a:gd name="adj" fmla="val 28409"/>
          </a:avLst>
        </a:prstGeom>
        <a:solidFill>
          <a:srgbClr val="FF0000"/>
        </a:solidFill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  <a:scene3d>
          <a:camera prst="orthographicFront"/>
          <a:lightRig rig="soft" dir="t">
            <a:rot lat="0" lon="0" rev="0"/>
          </a:lightRig>
        </a:scene3d>
        <a:sp3d>
          <a:bevelT w="228600" h="50800"/>
          <a:bevelB w="228600" h="50800"/>
        </a:sp3d>
      </xdr:spPr>
      <xdr:txBody>
        <a:bodyPr vertOverflow="clip" wrap="square" lIns="25400" tIns="0" rIns="25400" bIns="0" anchor="ctr" upright="1"/>
        <a:lstStyle/>
        <a:p>
          <a:pPr algn="ctr" rtl="0">
            <a:defRPr sz="1000"/>
          </a:pPr>
          <a:r>
            <a:rPr lang="ja-JP" altLang="en-US" sz="1000" b="1" i="0" strike="noStrike">
              <a:solidFill>
                <a:srgbClr val="FFFFFF"/>
              </a:solidFill>
              <a:latin typeface="ＭＳ Ｐゴシック"/>
              <a:ea typeface="ＭＳ Ｐゴシック"/>
            </a:rPr>
            <a:t>前</a:t>
          </a:r>
        </a:p>
      </xdr:txBody>
    </xdr:sp>
    <xdr:clientData fPrintsWithSheet="0"/>
  </xdr:oneCellAnchor>
  <xdr:oneCellAnchor>
    <xdr:from>
      <xdr:col>0</xdr:col>
      <xdr:colOff>342900</xdr:colOff>
      <xdr:row>0</xdr:row>
      <xdr:rowOff>0</xdr:rowOff>
    </xdr:from>
    <xdr:ext cx="314325" cy="276225"/>
    <xdr:sp macro="[0]!次頁" textlink="">
      <xdr:nvSpPr>
        <xdr:cNvPr id="11" name="ホームベース 10"/>
        <xdr:cNvSpPr>
          <a:spLocks noChangeArrowheads="1"/>
        </xdr:cNvSpPr>
      </xdr:nvSpPr>
      <xdr:spPr bwMode="auto">
        <a:xfrm>
          <a:off x="342900" y="0"/>
          <a:ext cx="314325" cy="276225"/>
        </a:xfrm>
        <a:prstGeom prst="homePlate">
          <a:avLst>
            <a:gd name="adj" fmla="val 28409"/>
          </a:avLst>
        </a:prstGeom>
        <a:solidFill>
          <a:srgbClr val="3366FF"/>
        </a:solidFill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  <a:scene3d>
          <a:camera prst="orthographicFront"/>
          <a:lightRig rig="contrasting" dir="t">
            <a:rot lat="0" lon="0" rev="5400000"/>
          </a:lightRig>
        </a:scene3d>
        <a:sp3d>
          <a:bevelT w="254000" h="254000"/>
          <a:bevelB w="254000" h="254000"/>
        </a:sp3d>
      </xdr:spPr>
      <xdr:txBody>
        <a:bodyPr vertOverflow="clip" wrap="square" lIns="25400" tIns="0" rIns="25400" bIns="0" anchor="ctr" upright="1"/>
        <a:lstStyle/>
        <a:p>
          <a:pPr algn="ctr" rtl="0">
            <a:defRPr sz="1000"/>
          </a:pPr>
          <a:r>
            <a:rPr lang="ja-JP" altLang="en-US" sz="1000" b="1" i="0" strike="noStrike">
              <a:solidFill>
                <a:srgbClr val="FFFFFF"/>
              </a:solidFill>
              <a:latin typeface="ＭＳ Ｐゴシック"/>
              <a:ea typeface="ＭＳ Ｐゴシック"/>
            </a:rPr>
            <a:t>次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9525</xdr:rowOff>
    </xdr:from>
    <xdr:to>
      <xdr:col>2</xdr:col>
      <xdr:colOff>390525</xdr:colOff>
      <xdr:row>9</xdr:row>
      <xdr:rowOff>114300</xdr:rowOff>
    </xdr:to>
    <xdr:sp macro="" textlink="">
      <xdr:nvSpPr>
        <xdr:cNvPr id="2054" name="角丸四角形 1"/>
        <xdr:cNvSpPr>
          <a:spLocks noChangeArrowheads="1"/>
        </xdr:cNvSpPr>
      </xdr:nvSpPr>
      <xdr:spPr bwMode="auto">
        <a:xfrm>
          <a:off x="390525" y="1571625"/>
          <a:ext cx="2933700" cy="447675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16200000" scaled="1"/>
        </a:gradFill>
        <a:ln w="6350" cap="rnd" algn="ctr">
          <a:solidFill>
            <a:srgbClr val="BE4B48"/>
          </a:solidFill>
          <a:round/>
          <a:headEnd/>
          <a:tailEnd/>
        </a:ln>
        <a:effectLst>
          <a:outerShdw algn="tl" rotWithShape="0">
            <a:srgbClr val="000000">
              <a:alpha val="64000"/>
            </a:srgbClr>
          </a:outerShdw>
        </a:effec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r>
            <a:rPr lang="ja-JP" altLang="en-US" sz="1050" b="1" i="0" strike="noStrike">
              <a:solidFill>
                <a:srgbClr val="FF0000"/>
              </a:solidFill>
              <a:latin typeface="ＭＳ Ｐゴシック"/>
              <a:ea typeface="ＭＳ Ｐゴシック"/>
            </a:rPr>
            <a:t>このシートはシステム制御用に使用しています。</a:t>
          </a:r>
        </a:p>
        <a:p>
          <a:pPr algn="ctr" rtl="0">
            <a:defRPr sz="1000"/>
          </a:pPr>
          <a:r>
            <a:rPr lang="ja-JP" altLang="en-US" sz="1050" b="1" i="0" strike="noStrike">
              <a:solidFill>
                <a:srgbClr val="FF0000"/>
              </a:solidFill>
              <a:latin typeface="ＭＳ Ｐゴシック"/>
              <a:ea typeface="ＭＳ Ｐゴシック"/>
            </a:rPr>
            <a:t>絶対にいじらないで下さい。</a:t>
          </a:r>
        </a:p>
      </xdr:txBody>
    </xdr:sp>
    <xdr:clientData fPrintsWithSheet="0"/>
  </xdr:twoCellAnchor>
  <xdr:oneCellAnchor>
    <xdr:from>
      <xdr:col>0</xdr:col>
      <xdr:colOff>38100</xdr:colOff>
      <xdr:row>0</xdr:row>
      <xdr:rowOff>123825</xdr:rowOff>
    </xdr:from>
    <xdr:ext cx="304800" cy="285750"/>
    <xdr:sp macro="[0]!前頁" textlink="">
      <xdr:nvSpPr>
        <xdr:cNvPr id="3" name="ホームベース 2"/>
        <xdr:cNvSpPr>
          <a:spLocks noChangeArrowheads="1"/>
        </xdr:cNvSpPr>
      </xdr:nvSpPr>
      <xdr:spPr bwMode="auto">
        <a:xfrm flipH="1">
          <a:off x="38100" y="123825"/>
          <a:ext cx="304800" cy="285750"/>
        </a:xfrm>
        <a:prstGeom prst="homePlate">
          <a:avLst>
            <a:gd name="adj" fmla="val 28409"/>
          </a:avLst>
        </a:prstGeom>
        <a:solidFill>
          <a:srgbClr val="FF0000"/>
        </a:solidFill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  <a:scene3d>
          <a:camera prst="orthographicFront"/>
          <a:lightRig rig="soft" dir="t">
            <a:rot lat="0" lon="0" rev="0"/>
          </a:lightRig>
        </a:scene3d>
        <a:sp3d>
          <a:bevelT w="228600" h="50800"/>
          <a:bevelB w="228600" h="50800"/>
        </a:sp3d>
      </xdr:spPr>
      <xdr:txBody>
        <a:bodyPr vertOverflow="clip" wrap="square" lIns="25400" tIns="0" rIns="25400" bIns="0" anchor="ctr" upright="1"/>
        <a:lstStyle/>
        <a:p>
          <a:pPr algn="ctr" rtl="0">
            <a:defRPr sz="1000"/>
          </a:pPr>
          <a:r>
            <a:rPr lang="ja-JP" altLang="en-US" sz="1000" b="1" i="0" strike="noStrike">
              <a:solidFill>
                <a:schemeClr val="bg1"/>
              </a:solidFill>
              <a:latin typeface="ＭＳ Ｐゴシック"/>
              <a:ea typeface="ＭＳ Ｐゴシック"/>
            </a:rPr>
            <a:t>前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F52"/>
  <sheetViews>
    <sheetView showGridLines="0" showRowColHeaders="0" workbookViewId="0">
      <pane ySplit="2" topLeftCell="A21" activePane="bottomLeft" state="frozen"/>
      <selection pane="bottomLeft"/>
    </sheetView>
  </sheetViews>
  <sheetFormatPr defaultRowHeight="13.5"/>
  <cols>
    <col min="1" max="1" width="5.625" style="6" customWidth="1"/>
    <col min="2" max="2" width="4.75" style="1" customWidth="1"/>
    <col min="3" max="3" width="6" style="2" customWidth="1"/>
    <col min="4" max="4" width="87" style="3" customWidth="1"/>
    <col min="5" max="5" width="9" style="4"/>
    <col min="6" max="6" width="9" style="5"/>
    <col min="7" max="16384" width="9" style="6"/>
  </cols>
  <sheetData>
    <row r="1" spans="2:6" ht="30" customHeight="1" thickBot="1"/>
    <row r="2" spans="2:6" s="7" customFormat="1" ht="19.5" customHeight="1" thickTop="1" thickBot="1">
      <c r="B2" s="88" t="s">
        <v>17</v>
      </c>
      <c r="C2" s="89"/>
      <c r="D2" s="90"/>
    </row>
    <row r="3" spans="2:6" ht="44.25" customHeight="1" thickTop="1" thickBot="1">
      <c r="B3" s="91" t="s">
        <v>18</v>
      </c>
      <c r="C3" s="92"/>
      <c r="D3" s="93"/>
      <c r="E3" s="6"/>
      <c r="F3" s="6"/>
    </row>
    <row r="4" spans="2:6" ht="23.25" customHeight="1" thickTop="1" thickBot="1">
      <c r="B4" s="8"/>
      <c r="C4" s="8"/>
      <c r="D4" s="8"/>
      <c r="E4" s="6"/>
      <c r="F4" s="6"/>
    </row>
    <row r="5" spans="2:6" s="9" customFormat="1" ht="20.25" thickTop="1" thickBot="1">
      <c r="B5" s="82" t="s">
        <v>0</v>
      </c>
      <c r="C5" s="83"/>
      <c r="D5" s="84"/>
    </row>
    <row r="6" spans="2:6" s="9" customFormat="1" ht="35.25" customHeight="1" thickTop="1">
      <c r="B6" s="94" t="s">
        <v>19</v>
      </c>
      <c r="C6" s="95"/>
      <c r="D6" s="96"/>
    </row>
    <row r="7" spans="2:6" s="9" customFormat="1" ht="34.5" customHeight="1">
      <c r="B7" s="97" t="s">
        <v>48</v>
      </c>
      <c r="C7" s="98"/>
      <c r="D7" s="99"/>
    </row>
    <row r="8" spans="2:6" s="9" customFormat="1" ht="37.5" customHeight="1" thickBot="1">
      <c r="B8" s="100" t="s">
        <v>47</v>
      </c>
      <c r="C8" s="101"/>
      <c r="D8" s="102"/>
    </row>
    <row r="9" spans="2:6" s="9" customFormat="1" ht="23.25" customHeight="1" thickTop="1" thickBot="1">
      <c r="B9" s="8"/>
      <c r="C9" s="8"/>
      <c r="D9" s="8"/>
    </row>
    <row r="10" spans="2:6" ht="18.75" thickTop="1" thickBot="1">
      <c r="B10" s="82" t="s">
        <v>1</v>
      </c>
      <c r="C10" s="83"/>
      <c r="D10" s="84"/>
      <c r="E10" s="6"/>
      <c r="F10" s="6"/>
    </row>
    <row r="11" spans="2:6" ht="32.25" customHeight="1" thickTop="1">
      <c r="B11" s="10">
        <v>1</v>
      </c>
      <c r="C11" s="11"/>
      <c r="D11" s="12"/>
      <c r="E11" s="6"/>
      <c r="F11" s="6"/>
    </row>
    <row r="12" spans="2:6" ht="21" customHeight="1">
      <c r="B12" s="13"/>
      <c r="C12" s="14" t="s">
        <v>2</v>
      </c>
      <c r="D12" s="15" t="s">
        <v>20</v>
      </c>
      <c r="E12" s="6"/>
      <c r="F12" s="6"/>
    </row>
    <row r="13" spans="2:6" ht="30.75" customHeight="1">
      <c r="B13" s="13">
        <v>2</v>
      </c>
      <c r="C13" s="16"/>
      <c r="D13" s="15"/>
      <c r="E13" s="6"/>
      <c r="F13" s="6"/>
    </row>
    <row r="14" spans="2:6" ht="19.5" customHeight="1">
      <c r="B14" s="17"/>
      <c r="C14" s="18" t="s">
        <v>2</v>
      </c>
      <c r="D14" s="15" t="s">
        <v>5</v>
      </c>
      <c r="E14" s="6"/>
      <c r="F14" s="6"/>
    </row>
    <row r="15" spans="2:6" ht="48.75" customHeight="1">
      <c r="B15" s="13">
        <v>3</v>
      </c>
      <c r="C15" s="16"/>
      <c r="D15" s="15"/>
      <c r="E15" s="6"/>
      <c r="F15" s="6"/>
    </row>
    <row r="16" spans="2:6" ht="19.5" customHeight="1">
      <c r="B16" s="13"/>
      <c r="C16" s="14" t="s">
        <v>2</v>
      </c>
      <c r="D16" s="15" t="s">
        <v>21</v>
      </c>
      <c r="E16" s="6"/>
      <c r="F16" s="6"/>
    </row>
    <row r="17" spans="2:6" ht="24" customHeight="1">
      <c r="B17" s="13">
        <v>4</v>
      </c>
      <c r="C17" s="16"/>
      <c r="D17" s="15"/>
      <c r="E17" s="6"/>
      <c r="F17" s="6"/>
    </row>
    <row r="18" spans="2:6" ht="38.25" customHeight="1">
      <c r="B18" s="13"/>
      <c r="C18" s="14" t="s">
        <v>2</v>
      </c>
      <c r="D18" s="15" t="s">
        <v>22</v>
      </c>
      <c r="E18" s="6"/>
      <c r="F18" s="6"/>
    </row>
    <row r="19" spans="2:6" ht="24" customHeight="1">
      <c r="B19" s="13">
        <v>5</v>
      </c>
      <c r="C19" s="14"/>
      <c r="D19" s="15"/>
      <c r="E19" s="6"/>
      <c r="F19" s="6"/>
    </row>
    <row r="20" spans="2:6" ht="31.5" customHeight="1" thickBot="1">
      <c r="B20" s="19"/>
      <c r="C20" s="20" t="s">
        <v>2</v>
      </c>
      <c r="D20" s="21" t="s">
        <v>23</v>
      </c>
      <c r="E20" s="6"/>
      <c r="F20" s="6"/>
    </row>
    <row r="21" spans="2:6" ht="23.25" customHeight="1" thickTop="1" thickBot="1">
      <c r="C21" s="22"/>
      <c r="D21" s="23"/>
      <c r="E21" s="6"/>
      <c r="F21" s="6"/>
    </row>
    <row r="22" spans="2:6" ht="18.75" thickTop="1" thickBot="1">
      <c r="B22" s="85" t="s">
        <v>24</v>
      </c>
      <c r="C22" s="86"/>
      <c r="D22" s="87"/>
      <c r="E22" s="6"/>
      <c r="F22" s="6"/>
    </row>
    <row r="23" spans="2:6" ht="18" customHeight="1" thickTop="1">
      <c r="B23" s="77" t="s">
        <v>32</v>
      </c>
      <c r="C23" s="11"/>
      <c r="D23" s="12"/>
      <c r="E23" s="6"/>
      <c r="F23" s="6"/>
    </row>
    <row r="24" spans="2:6" ht="18" customHeight="1">
      <c r="B24" s="24"/>
      <c r="C24" s="16">
        <v>1</v>
      </c>
      <c r="D24" s="25" t="s">
        <v>25</v>
      </c>
      <c r="E24" s="6"/>
      <c r="F24" s="6"/>
    </row>
    <row r="25" spans="2:6" ht="18" customHeight="1">
      <c r="B25" s="24"/>
      <c r="C25" s="16">
        <v>2</v>
      </c>
      <c r="D25" s="25" t="s">
        <v>26</v>
      </c>
      <c r="E25" s="6"/>
      <c r="F25" s="6"/>
    </row>
    <row r="26" spans="2:6" ht="18" customHeight="1">
      <c r="B26" s="24"/>
      <c r="C26" s="16">
        <v>3</v>
      </c>
      <c r="D26" s="25" t="s">
        <v>27</v>
      </c>
      <c r="E26" s="6"/>
      <c r="F26" s="6"/>
    </row>
    <row r="27" spans="2:6" ht="18" customHeight="1">
      <c r="B27" s="78" t="s">
        <v>33</v>
      </c>
      <c r="C27" s="16"/>
      <c r="D27" s="25"/>
      <c r="E27" s="6"/>
      <c r="F27" s="6"/>
    </row>
    <row r="28" spans="2:6" ht="18" customHeight="1">
      <c r="B28" s="24"/>
      <c r="C28" s="16">
        <v>1</v>
      </c>
      <c r="D28" s="25" t="s">
        <v>28</v>
      </c>
      <c r="E28" s="6"/>
      <c r="F28" s="6"/>
    </row>
    <row r="29" spans="2:6" ht="18" customHeight="1">
      <c r="B29" s="78" t="s">
        <v>29</v>
      </c>
      <c r="C29" s="16"/>
      <c r="D29" s="25"/>
      <c r="E29" s="6"/>
      <c r="F29" s="6"/>
    </row>
    <row r="30" spans="2:6" ht="18" customHeight="1">
      <c r="B30" s="24"/>
      <c r="C30" s="16">
        <v>1</v>
      </c>
      <c r="D30" s="25" t="s">
        <v>30</v>
      </c>
      <c r="E30" s="6"/>
      <c r="F30" s="6"/>
    </row>
    <row r="31" spans="2:6" ht="18" customHeight="1">
      <c r="B31" s="24"/>
      <c r="C31" s="16">
        <v>2</v>
      </c>
      <c r="D31" s="25" t="s">
        <v>31</v>
      </c>
      <c r="E31" s="6"/>
      <c r="F31" s="6"/>
    </row>
    <row r="32" spans="2:6" ht="18" customHeight="1">
      <c r="B32" s="78" t="s">
        <v>49</v>
      </c>
      <c r="C32" s="16"/>
      <c r="D32" s="25"/>
      <c r="E32" s="6"/>
      <c r="F32" s="6"/>
    </row>
    <row r="33" spans="2:6" ht="30.75" customHeight="1">
      <c r="B33" s="24"/>
      <c r="C33" s="16">
        <v>1</v>
      </c>
      <c r="D33" s="25" t="s">
        <v>50</v>
      </c>
      <c r="E33" s="6"/>
      <c r="F33" s="6"/>
    </row>
    <row r="34" spans="2:6" ht="18" customHeight="1">
      <c r="B34" s="24"/>
      <c r="C34" s="16">
        <v>2</v>
      </c>
      <c r="D34" s="25" t="s">
        <v>51</v>
      </c>
      <c r="E34" s="6"/>
      <c r="F34" s="6"/>
    </row>
    <row r="35" spans="2:6" ht="31.5" customHeight="1">
      <c r="B35" s="78" t="s">
        <v>52</v>
      </c>
      <c r="C35" s="16"/>
      <c r="D35" s="25"/>
      <c r="E35" s="6"/>
      <c r="F35" s="6"/>
    </row>
    <row r="36" spans="2:6" ht="18" customHeight="1">
      <c r="B36" s="24"/>
      <c r="C36" s="16">
        <v>1</v>
      </c>
      <c r="D36" s="25" t="s">
        <v>53</v>
      </c>
      <c r="E36" s="6"/>
      <c r="F36" s="6"/>
    </row>
    <row r="37" spans="2:6" ht="18" customHeight="1">
      <c r="B37" s="78" t="s">
        <v>34</v>
      </c>
      <c r="C37" s="16"/>
      <c r="D37" s="25"/>
      <c r="E37" s="6"/>
      <c r="F37" s="6"/>
    </row>
    <row r="38" spans="2:6" ht="33.75" customHeight="1">
      <c r="B38" s="24"/>
      <c r="C38" s="16">
        <v>1</v>
      </c>
      <c r="D38" s="25" t="s">
        <v>35</v>
      </c>
      <c r="E38" s="6"/>
      <c r="F38" s="6"/>
    </row>
    <row r="39" spans="2:6" ht="27.75" customHeight="1">
      <c r="B39" s="78" t="s">
        <v>36</v>
      </c>
      <c r="C39" s="16"/>
      <c r="D39" s="25"/>
      <c r="E39" s="6"/>
      <c r="F39" s="6"/>
    </row>
    <row r="40" spans="2:6" ht="20.25" customHeight="1">
      <c r="B40" s="24"/>
      <c r="C40" s="16">
        <v>1</v>
      </c>
      <c r="D40" s="25" t="s">
        <v>37</v>
      </c>
      <c r="E40" s="6"/>
      <c r="F40" s="6"/>
    </row>
    <row r="41" spans="2:6" ht="18" customHeight="1">
      <c r="B41" s="78" t="s">
        <v>38</v>
      </c>
      <c r="C41" s="16"/>
      <c r="D41" s="25"/>
      <c r="E41" s="6"/>
      <c r="F41" s="6"/>
    </row>
    <row r="42" spans="2:6" ht="24.75" customHeight="1">
      <c r="B42" s="24"/>
      <c r="C42" s="16">
        <v>1</v>
      </c>
      <c r="D42" s="25" t="s">
        <v>39</v>
      </c>
      <c r="E42" s="6"/>
      <c r="F42" s="6"/>
    </row>
    <row r="43" spans="2:6" ht="18" customHeight="1">
      <c r="B43" s="78" t="s">
        <v>40</v>
      </c>
      <c r="C43" s="16"/>
      <c r="D43" s="25"/>
      <c r="E43" s="6"/>
      <c r="F43" s="6"/>
    </row>
    <row r="44" spans="2:6" ht="18" customHeight="1">
      <c r="B44" s="24"/>
      <c r="C44" s="16">
        <v>1</v>
      </c>
      <c r="D44" s="25" t="s">
        <v>41</v>
      </c>
      <c r="E44" s="6"/>
      <c r="F44" s="6"/>
    </row>
    <row r="45" spans="2:6" ht="18" customHeight="1">
      <c r="B45" s="24"/>
      <c r="C45" s="16">
        <v>2</v>
      </c>
      <c r="D45" s="25" t="s">
        <v>42</v>
      </c>
      <c r="E45" s="6"/>
      <c r="F45" s="6"/>
    </row>
    <row r="46" spans="2:6" ht="18" customHeight="1">
      <c r="B46" s="78" t="s">
        <v>43</v>
      </c>
      <c r="C46" s="16"/>
      <c r="D46" s="25"/>
      <c r="E46" s="6"/>
      <c r="F46" s="6"/>
    </row>
    <row r="47" spans="2:6" ht="18" customHeight="1">
      <c r="B47" s="24"/>
      <c r="C47" s="16">
        <v>1</v>
      </c>
      <c r="D47" s="25" t="s">
        <v>44</v>
      </c>
      <c r="E47" s="6"/>
      <c r="F47" s="6"/>
    </row>
    <row r="48" spans="2:6" ht="18" customHeight="1">
      <c r="B48" s="78" t="s">
        <v>45</v>
      </c>
      <c r="C48" s="16"/>
      <c r="D48" s="25"/>
      <c r="E48" s="6"/>
      <c r="F48" s="6"/>
    </row>
    <row r="49" spans="2:6" ht="18" customHeight="1">
      <c r="B49" s="24"/>
      <c r="C49" s="16">
        <v>1</v>
      </c>
      <c r="D49" s="25" t="s">
        <v>46</v>
      </c>
      <c r="E49" s="6"/>
      <c r="F49" s="6"/>
    </row>
    <row r="50" spans="2:6" s="29" customFormat="1" ht="24" customHeight="1">
      <c r="B50" s="26">
        <v>99</v>
      </c>
      <c r="C50" s="27" t="s">
        <v>54</v>
      </c>
      <c r="D50" s="28"/>
    </row>
    <row r="51" spans="2:6" s="29" customFormat="1" ht="47.25" customHeight="1" thickBot="1">
      <c r="B51" s="30"/>
      <c r="C51" s="31"/>
      <c r="D51" s="32" t="s">
        <v>3</v>
      </c>
    </row>
    <row r="52" spans="2:6" ht="14.25" thickTop="1">
      <c r="B52" s="6"/>
      <c r="C52" s="6"/>
      <c r="D52" s="6"/>
      <c r="E52" s="6"/>
      <c r="F52" s="6"/>
    </row>
  </sheetData>
  <mergeCells count="8">
    <mergeCell ref="B10:D10"/>
    <mergeCell ref="B22:D22"/>
    <mergeCell ref="B2:D2"/>
    <mergeCell ref="B3:D3"/>
    <mergeCell ref="B5:D5"/>
    <mergeCell ref="B6:D6"/>
    <mergeCell ref="B7:D7"/>
    <mergeCell ref="B8:D8"/>
  </mergeCells>
  <phoneticPr fontId="4"/>
  <printOptions horizontalCentered="1"/>
  <pageMargins left="0.74803149606299213" right="0.62992125984251968" top="0.64" bottom="0.56000000000000005" header="0.39" footer="0.24"/>
  <pageSetup paperSize="9" scale="80" orientation="portrait" horizontalDpi="360" r:id="rId1"/>
  <headerFooter alignWithMargins="0">
    <oddHeader>&amp;L&amp;D　&amp;T&amp;C&amp;A</oddHeader>
    <oddFooter>&amp;L&amp;F</oddFooter>
  </headerFooter>
  <rowBreaks count="1" manualBreakCount="1">
    <brk id="20" min="1" max="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36"/>
  <sheetViews>
    <sheetView showGridLines="0" showZeros="0" tabSelected="1" workbookViewId="0">
      <pane xSplit="2" ySplit="3" topLeftCell="C4" activePane="bottomRight" state="frozen"/>
      <selection activeCell="I5" sqref="I5"/>
      <selection pane="topRight" activeCell="I5" sqref="I5"/>
      <selection pane="bottomLeft" activeCell="I5" sqref="I5"/>
      <selection pane="bottomRight"/>
    </sheetView>
  </sheetViews>
  <sheetFormatPr defaultRowHeight="13.5"/>
  <cols>
    <col min="1" max="1" width="9.125" style="33" customWidth="1"/>
    <col min="2" max="2" width="9.125" style="34" customWidth="1"/>
    <col min="3" max="3" width="14.375" style="34" customWidth="1"/>
    <col min="4" max="4" width="9.125" style="35" customWidth="1"/>
    <col min="5" max="5" width="7.125" style="33" customWidth="1"/>
    <col min="6" max="8" width="9.125" style="34" customWidth="1"/>
    <col min="9" max="16384" width="9" style="34"/>
  </cols>
  <sheetData>
    <row r="1" spans="1:8" ht="22.5" customHeight="1"/>
    <row r="2" spans="1:8" ht="30.75" customHeight="1">
      <c r="A2" s="79">
        <v>2006</v>
      </c>
      <c r="B2" s="80">
        <v>11</v>
      </c>
      <c r="C2" s="81" t="s">
        <v>16</v>
      </c>
      <c r="D2" s="36"/>
      <c r="E2" s="37"/>
      <c r="F2" s="103">
        <v>0.33333333333333331</v>
      </c>
      <c r="G2" s="103"/>
      <c r="H2" s="103"/>
    </row>
    <row r="3" spans="1:8" ht="16.5" customHeight="1">
      <c r="A3" s="38" t="s">
        <v>8</v>
      </c>
      <c r="B3" s="39" t="s">
        <v>9</v>
      </c>
      <c r="C3" s="40" t="s">
        <v>10</v>
      </c>
      <c r="D3" s="41" t="s">
        <v>11</v>
      </c>
      <c r="E3" s="42" t="s">
        <v>12</v>
      </c>
      <c r="F3" s="41" t="s">
        <v>13</v>
      </c>
      <c r="G3" s="41" t="s">
        <v>14</v>
      </c>
      <c r="H3" s="43" t="s">
        <v>15</v>
      </c>
    </row>
    <row r="4" spans="1:8">
      <c r="A4" s="44">
        <f>DATE(A2,B2,1)</f>
        <v>39022</v>
      </c>
      <c r="B4" s="45">
        <f>WEEKDAY(A4)</f>
        <v>4</v>
      </c>
      <c r="C4" s="46">
        <v>0.375</v>
      </c>
      <c r="D4" s="47">
        <v>0.58333333333333337</v>
      </c>
      <c r="E4" s="47">
        <v>4.1666666666666664E-2</v>
      </c>
      <c r="F4" s="48">
        <f>IF($F$2&lt;=H4,$F$2,H4)</f>
        <v>0.16666666666666671</v>
      </c>
      <c r="G4" s="48">
        <f>IF(H4-F4&gt;=0,H4-F4,0)</f>
        <v>0</v>
      </c>
      <c r="H4" s="49">
        <f>D4-C4-E4</f>
        <v>0.16666666666666671</v>
      </c>
    </row>
    <row r="5" spans="1:8">
      <c r="A5" s="50">
        <f>A4+1</f>
        <v>39023</v>
      </c>
      <c r="B5" s="51">
        <f t="shared" ref="B5:B34" si="0">WEEKDAY(A5)</f>
        <v>5</v>
      </c>
      <c r="C5" s="52">
        <v>0.375</v>
      </c>
      <c r="D5" s="53">
        <v>0.75</v>
      </c>
      <c r="E5" s="53">
        <v>2.0833333333333332E-2</v>
      </c>
      <c r="F5" s="54">
        <f t="shared" ref="F5:F34" si="1">IF($F$2&lt;=H5,$F$2,H5)</f>
        <v>0.33333333333333331</v>
      </c>
      <c r="G5" s="54">
        <f t="shared" ref="G5:G34" si="2">IF(H5-F5&gt;=0,H5-F5,0)</f>
        <v>2.083333333333337E-2</v>
      </c>
      <c r="H5" s="55">
        <f t="shared" ref="H5:H34" si="3">D5-C5-E5</f>
        <v>0.35416666666666669</v>
      </c>
    </row>
    <row r="6" spans="1:8">
      <c r="A6" s="50">
        <f t="shared" ref="A6:A34" si="4">A5+1</f>
        <v>39024</v>
      </c>
      <c r="B6" s="51">
        <f t="shared" si="0"/>
        <v>6</v>
      </c>
      <c r="C6" s="52">
        <v>0.41666666666666669</v>
      </c>
      <c r="D6" s="53">
        <v>0.875</v>
      </c>
      <c r="E6" s="53">
        <v>4.1666666666666664E-2</v>
      </c>
      <c r="F6" s="54">
        <f t="shared" si="1"/>
        <v>0.33333333333333331</v>
      </c>
      <c r="G6" s="54">
        <f t="shared" si="2"/>
        <v>8.3333333333333315E-2</v>
      </c>
      <c r="H6" s="55">
        <f t="shared" si="3"/>
        <v>0.41666666666666663</v>
      </c>
    </row>
    <row r="7" spans="1:8">
      <c r="A7" s="50">
        <f t="shared" si="4"/>
        <v>39025</v>
      </c>
      <c r="B7" s="51">
        <f t="shared" si="0"/>
        <v>7</v>
      </c>
      <c r="C7" s="52">
        <v>0.41666666666666669</v>
      </c>
      <c r="D7" s="53">
        <v>0.91666666666666663</v>
      </c>
      <c r="E7" s="53">
        <v>4.1666666666666664E-2</v>
      </c>
      <c r="F7" s="54">
        <f t="shared" si="1"/>
        <v>0.33333333333333331</v>
      </c>
      <c r="G7" s="54">
        <f t="shared" si="2"/>
        <v>0.12499999999999994</v>
      </c>
      <c r="H7" s="55">
        <f t="shared" si="3"/>
        <v>0.45833333333333326</v>
      </c>
    </row>
    <row r="8" spans="1:8">
      <c r="A8" s="50">
        <f t="shared" si="4"/>
        <v>39026</v>
      </c>
      <c r="B8" s="51">
        <f t="shared" si="0"/>
        <v>1</v>
      </c>
      <c r="C8" s="52">
        <v>0.41666666666666669</v>
      </c>
      <c r="D8" s="53">
        <v>0.95833333333333304</v>
      </c>
      <c r="E8" s="53">
        <v>4.1666666666666664E-2</v>
      </c>
      <c r="F8" s="54">
        <f t="shared" si="1"/>
        <v>0.33333333333333331</v>
      </c>
      <c r="G8" s="54">
        <f t="shared" si="2"/>
        <v>0.1666666666666663</v>
      </c>
      <c r="H8" s="55">
        <f t="shared" si="3"/>
        <v>0.49999999999999961</v>
      </c>
    </row>
    <row r="9" spans="1:8">
      <c r="A9" s="50">
        <f t="shared" si="4"/>
        <v>39027</v>
      </c>
      <c r="B9" s="51">
        <f t="shared" si="0"/>
        <v>2</v>
      </c>
      <c r="C9" s="52">
        <v>0.41666666666666669</v>
      </c>
      <c r="D9" s="53">
        <v>1</v>
      </c>
      <c r="E9" s="53">
        <v>4.1666666666666664E-2</v>
      </c>
      <c r="F9" s="54">
        <f t="shared" si="1"/>
        <v>0.33333333333333331</v>
      </c>
      <c r="G9" s="54">
        <f t="shared" si="2"/>
        <v>0.20833333333333331</v>
      </c>
      <c r="H9" s="55">
        <f t="shared" si="3"/>
        <v>0.54166666666666663</v>
      </c>
    </row>
    <row r="10" spans="1:8">
      <c r="A10" s="50">
        <f t="shared" si="4"/>
        <v>39028</v>
      </c>
      <c r="B10" s="51">
        <f t="shared" si="0"/>
        <v>3</v>
      </c>
      <c r="C10" s="52">
        <v>0.41666666666666669</v>
      </c>
      <c r="D10" s="53">
        <v>1.0416666666666701</v>
      </c>
      <c r="E10" s="53">
        <v>4.1666666666666664E-2</v>
      </c>
      <c r="F10" s="54">
        <f t="shared" si="1"/>
        <v>0.33333333333333331</v>
      </c>
      <c r="G10" s="54">
        <f t="shared" si="2"/>
        <v>0.25000000000000339</v>
      </c>
      <c r="H10" s="55">
        <f t="shared" si="3"/>
        <v>0.5833333333333367</v>
      </c>
    </row>
    <row r="11" spans="1:8">
      <c r="A11" s="50">
        <f t="shared" si="4"/>
        <v>39029</v>
      </c>
      <c r="B11" s="51">
        <f t="shared" si="0"/>
        <v>4</v>
      </c>
      <c r="C11" s="52">
        <v>0.41666666666666669</v>
      </c>
      <c r="D11" s="53">
        <v>1.0833333333333299</v>
      </c>
      <c r="E11" s="53">
        <v>4.1666666666666664E-2</v>
      </c>
      <c r="F11" s="54">
        <f t="shared" si="1"/>
        <v>0.33333333333333331</v>
      </c>
      <c r="G11" s="54">
        <f t="shared" si="2"/>
        <v>0.29166666666666324</v>
      </c>
      <c r="H11" s="55">
        <f t="shared" si="3"/>
        <v>0.62499999999999656</v>
      </c>
    </row>
    <row r="12" spans="1:8">
      <c r="A12" s="50">
        <f t="shared" si="4"/>
        <v>39030</v>
      </c>
      <c r="B12" s="51">
        <f t="shared" si="0"/>
        <v>5</v>
      </c>
      <c r="C12" s="52">
        <v>0.41666666666666669</v>
      </c>
      <c r="D12" s="53">
        <v>1.125</v>
      </c>
      <c r="E12" s="53">
        <v>4.1666666666666664E-2</v>
      </c>
      <c r="F12" s="54">
        <f t="shared" si="1"/>
        <v>0.33333333333333331</v>
      </c>
      <c r="G12" s="54">
        <f t="shared" si="2"/>
        <v>0.33333333333333331</v>
      </c>
      <c r="H12" s="55">
        <f t="shared" si="3"/>
        <v>0.66666666666666663</v>
      </c>
    </row>
    <row r="13" spans="1:8">
      <c r="A13" s="50">
        <f t="shared" si="4"/>
        <v>39031</v>
      </c>
      <c r="B13" s="51">
        <f t="shared" si="0"/>
        <v>6</v>
      </c>
      <c r="C13" s="52">
        <v>0.41666666666666669</v>
      </c>
      <c r="D13" s="53">
        <v>1.1666666666666701</v>
      </c>
      <c r="E13" s="53">
        <v>4.1666666666666664E-2</v>
      </c>
      <c r="F13" s="54">
        <f t="shared" si="1"/>
        <v>0.33333333333333331</v>
      </c>
      <c r="G13" s="54">
        <f t="shared" si="2"/>
        <v>0.37500000000000339</v>
      </c>
      <c r="H13" s="55">
        <f t="shared" si="3"/>
        <v>0.7083333333333367</v>
      </c>
    </row>
    <row r="14" spans="1:8">
      <c r="A14" s="50">
        <f t="shared" si="4"/>
        <v>39032</v>
      </c>
      <c r="B14" s="51">
        <f t="shared" si="0"/>
        <v>7</v>
      </c>
      <c r="C14" s="52">
        <v>0.41666666666666669</v>
      </c>
      <c r="D14" s="53">
        <v>1.2083333333333299</v>
      </c>
      <c r="E14" s="53">
        <v>4.1666666666666664E-2</v>
      </c>
      <c r="F14" s="54">
        <f t="shared" si="1"/>
        <v>0.33333333333333331</v>
      </c>
      <c r="G14" s="54">
        <f t="shared" si="2"/>
        <v>0.41666666666666324</v>
      </c>
      <c r="H14" s="55">
        <f t="shared" si="3"/>
        <v>0.74999999999999656</v>
      </c>
    </row>
    <row r="15" spans="1:8">
      <c r="A15" s="50">
        <f t="shared" si="4"/>
        <v>39033</v>
      </c>
      <c r="B15" s="51">
        <f t="shared" si="0"/>
        <v>1</v>
      </c>
      <c r="C15" s="52">
        <v>0.41666666666666669</v>
      </c>
      <c r="D15" s="53">
        <v>1.25</v>
      </c>
      <c r="E15" s="53">
        <v>4.1666666666666664E-2</v>
      </c>
      <c r="F15" s="54">
        <f t="shared" si="1"/>
        <v>0.33333333333333331</v>
      </c>
      <c r="G15" s="54">
        <f t="shared" si="2"/>
        <v>0.45833333333333331</v>
      </c>
      <c r="H15" s="55">
        <f t="shared" si="3"/>
        <v>0.79166666666666663</v>
      </c>
    </row>
    <row r="16" spans="1:8">
      <c r="A16" s="50">
        <f t="shared" si="4"/>
        <v>39034</v>
      </c>
      <c r="B16" s="51">
        <f t="shared" si="0"/>
        <v>2</v>
      </c>
      <c r="C16" s="52">
        <v>0.41666666666666669</v>
      </c>
      <c r="D16" s="53">
        <v>1.2916666666666701</v>
      </c>
      <c r="E16" s="53">
        <v>4.1666666666666664E-2</v>
      </c>
      <c r="F16" s="54">
        <f t="shared" si="1"/>
        <v>0.33333333333333331</v>
      </c>
      <c r="G16" s="54">
        <f t="shared" si="2"/>
        <v>0.50000000000000333</v>
      </c>
      <c r="H16" s="55">
        <f t="shared" si="3"/>
        <v>0.8333333333333367</v>
      </c>
    </row>
    <row r="17" spans="1:8">
      <c r="A17" s="50">
        <f t="shared" si="4"/>
        <v>39035</v>
      </c>
      <c r="B17" s="51">
        <f t="shared" si="0"/>
        <v>3</v>
      </c>
      <c r="C17" s="52">
        <v>0.41666666666666669</v>
      </c>
      <c r="D17" s="53">
        <v>1.3333333333333299</v>
      </c>
      <c r="E17" s="53">
        <v>4.1666666666666664E-2</v>
      </c>
      <c r="F17" s="54">
        <f t="shared" si="1"/>
        <v>0.33333333333333331</v>
      </c>
      <c r="G17" s="54">
        <f t="shared" si="2"/>
        <v>0.54166666666666319</v>
      </c>
      <c r="H17" s="55">
        <f t="shared" si="3"/>
        <v>0.87499999999999656</v>
      </c>
    </row>
    <row r="18" spans="1:8">
      <c r="A18" s="50">
        <f t="shared" si="4"/>
        <v>39036</v>
      </c>
      <c r="B18" s="51">
        <f t="shared" si="0"/>
        <v>4</v>
      </c>
      <c r="C18" s="52">
        <v>0.41666666666666669</v>
      </c>
      <c r="D18" s="53">
        <v>1.375</v>
      </c>
      <c r="E18" s="53">
        <v>4.1666666666666664E-2</v>
      </c>
      <c r="F18" s="54">
        <f t="shared" si="1"/>
        <v>0.33333333333333331</v>
      </c>
      <c r="G18" s="54">
        <f t="shared" si="2"/>
        <v>0.58333333333333326</v>
      </c>
      <c r="H18" s="55">
        <f t="shared" si="3"/>
        <v>0.91666666666666663</v>
      </c>
    </row>
    <row r="19" spans="1:8">
      <c r="A19" s="50">
        <f t="shared" si="4"/>
        <v>39037</v>
      </c>
      <c r="B19" s="51">
        <f t="shared" si="0"/>
        <v>5</v>
      </c>
      <c r="C19" s="52">
        <v>0.41666666666666669</v>
      </c>
      <c r="D19" s="53">
        <v>1.4166666666666701</v>
      </c>
      <c r="E19" s="53">
        <v>4.1666666666666664E-2</v>
      </c>
      <c r="F19" s="54">
        <f t="shared" si="1"/>
        <v>0.33333333333333331</v>
      </c>
      <c r="G19" s="54">
        <f t="shared" si="2"/>
        <v>0.62500000000000333</v>
      </c>
      <c r="H19" s="55">
        <f t="shared" si="3"/>
        <v>0.9583333333333367</v>
      </c>
    </row>
    <row r="20" spans="1:8">
      <c r="A20" s="50">
        <f t="shared" si="4"/>
        <v>39038</v>
      </c>
      <c r="B20" s="51">
        <f t="shared" si="0"/>
        <v>6</v>
      </c>
      <c r="C20" s="52">
        <v>0.41666666666666669</v>
      </c>
      <c r="D20" s="53">
        <v>1.4583333333333299</v>
      </c>
      <c r="E20" s="53">
        <v>4.1666666666666664E-2</v>
      </c>
      <c r="F20" s="54">
        <f t="shared" si="1"/>
        <v>0.33333333333333331</v>
      </c>
      <c r="G20" s="54">
        <f t="shared" si="2"/>
        <v>0.66666666666666319</v>
      </c>
      <c r="H20" s="55">
        <f t="shared" si="3"/>
        <v>0.99999999999999656</v>
      </c>
    </row>
    <row r="21" spans="1:8">
      <c r="A21" s="50">
        <f t="shared" si="4"/>
        <v>39039</v>
      </c>
      <c r="B21" s="51">
        <f t="shared" si="0"/>
        <v>7</v>
      </c>
      <c r="C21" s="52">
        <v>0.41666666666666669</v>
      </c>
      <c r="D21" s="53">
        <v>1.5</v>
      </c>
      <c r="E21" s="53">
        <v>4.1666666666666664E-2</v>
      </c>
      <c r="F21" s="54">
        <f t="shared" si="1"/>
        <v>0.33333333333333331</v>
      </c>
      <c r="G21" s="54">
        <f t="shared" si="2"/>
        <v>0.70833333333333326</v>
      </c>
      <c r="H21" s="55">
        <f t="shared" si="3"/>
        <v>1.0416666666666665</v>
      </c>
    </row>
    <row r="22" spans="1:8">
      <c r="A22" s="50">
        <f t="shared" si="4"/>
        <v>39040</v>
      </c>
      <c r="B22" s="51">
        <f t="shared" si="0"/>
        <v>1</v>
      </c>
      <c r="C22" s="52">
        <v>0.41666666666666669</v>
      </c>
      <c r="D22" s="53">
        <v>1.5416666666666701</v>
      </c>
      <c r="E22" s="53">
        <v>4.1666666666666664E-2</v>
      </c>
      <c r="F22" s="54">
        <f t="shared" si="1"/>
        <v>0.33333333333333331</v>
      </c>
      <c r="G22" s="54">
        <f t="shared" si="2"/>
        <v>0.75000000000000333</v>
      </c>
      <c r="H22" s="55">
        <f t="shared" si="3"/>
        <v>1.0833333333333366</v>
      </c>
    </row>
    <row r="23" spans="1:8">
      <c r="A23" s="50">
        <f t="shared" si="4"/>
        <v>39041</v>
      </c>
      <c r="B23" s="51">
        <f t="shared" si="0"/>
        <v>2</v>
      </c>
      <c r="C23" s="52">
        <v>0.41666666666666669</v>
      </c>
      <c r="D23" s="53">
        <v>1.5833333333333299</v>
      </c>
      <c r="E23" s="53">
        <v>4.1666666666666664E-2</v>
      </c>
      <c r="F23" s="54">
        <f t="shared" si="1"/>
        <v>0.33333333333333331</v>
      </c>
      <c r="G23" s="54">
        <f t="shared" si="2"/>
        <v>0.79166666666666319</v>
      </c>
      <c r="H23" s="55">
        <f t="shared" si="3"/>
        <v>1.1249999999999964</v>
      </c>
    </row>
    <row r="24" spans="1:8">
      <c r="A24" s="50">
        <f t="shared" si="4"/>
        <v>39042</v>
      </c>
      <c r="B24" s="51">
        <f t="shared" si="0"/>
        <v>3</v>
      </c>
      <c r="C24" s="52">
        <v>0.41666666666666669</v>
      </c>
      <c r="D24" s="53">
        <v>1.625</v>
      </c>
      <c r="E24" s="53">
        <v>4.1666666666666664E-2</v>
      </c>
      <c r="F24" s="54">
        <f t="shared" si="1"/>
        <v>0.33333333333333331</v>
      </c>
      <c r="G24" s="54">
        <f t="shared" si="2"/>
        <v>0.83333333333333326</v>
      </c>
      <c r="H24" s="55">
        <f t="shared" si="3"/>
        <v>1.1666666666666665</v>
      </c>
    </row>
    <row r="25" spans="1:8">
      <c r="A25" s="50">
        <f t="shared" si="4"/>
        <v>39043</v>
      </c>
      <c r="B25" s="51">
        <f t="shared" si="0"/>
        <v>4</v>
      </c>
      <c r="C25" s="52">
        <v>0.41666666666666669</v>
      </c>
      <c r="D25" s="53">
        <v>1.6666666666666701</v>
      </c>
      <c r="E25" s="53">
        <v>4.1666666666666664E-2</v>
      </c>
      <c r="F25" s="54">
        <f t="shared" si="1"/>
        <v>0.33333333333333331</v>
      </c>
      <c r="G25" s="54">
        <f t="shared" si="2"/>
        <v>0.87500000000000333</v>
      </c>
      <c r="H25" s="55">
        <f t="shared" si="3"/>
        <v>1.2083333333333366</v>
      </c>
    </row>
    <row r="26" spans="1:8">
      <c r="A26" s="50">
        <f t="shared" si="4"/>
        <v>39044</v>
      </c>
      <c r="B26" s="51">
        <f t="shared" si="0"/>
        <v>5</v>
      </c>
      <c r="C26" s="52">
        <v>0.41666666666666669</v>
      </c>
      <c r="D26" s="53">
        <v>1.7083333333333299</v>
      </c>
      <c r="E26" s="53">
        <v>4.1666666666666664E-2</v>
      </c>
      <c r="F26" s="54">
        <f t="shared" si="1"/>
        <v>0.33333333333333331</v>
      </c>
      <c r="G26" s="54">
        <f t="shared" si="2"/>
        <v>0.91666666666666319</v>
      </c>
      <c r="H26" s="55">
        <f t="shared" si="3"/>
        <v>1.2499999999999964</v>
      </c>
    </row>
    <row r="27" spans="1:8">
      <c r="A27" s="50">
        <f t="shared" si="4"/>
        <v>39045</v>
      </c>
      <c r="B27" s="51">
        <f t="shared" si="0"/>
        <v>6</v>
      </c>
      <c r="C27" s="52">
        <v>0.41666666666666669</v>
      </c>
      <c r="D27" s="53">
        <v>1.75</v>
      </c>
      <c r="E27" s="53">
        <v>4.1666666666666664E-2</v>
      </c>
      <c r="F27" s="54">
        <f t="shared" si="1"/>
        <v>0.33333333333333331</v>
      </c>
      <c r="G27" s="54">
        <f t="shared" si="2"/>
        <v>0.95833333333333326</v>
      </c>
      <c r="H27" s="55">
        <f t="shared" si="3"/>
        <v>1.2916666666666665</v>
      </c>
    </row>
    <row r="28" spans="1:8">
      <c r="A28" s="50">
        <f t="shared" si="4"/>
        <v>39046</v>
      </c>
      <c r="B28" s="51">
        <f t="shared" si="0"/>
        <v>7</v>
      </c>
      <c r="C28" s="52">
        <v>0.41666666666666669</v>
      </c>
      <c r="D28" s="53">
        <v>1.7916666666666701</v>
      </c>
      <c r="E28" s="53">
        <v>4.1666666666666664E-2</v>
      </c>
      <c r="F28" s="54">
        <f t="shared" si="1"/>
        <v>0.33333333333333331</v>
      </c>
      <c r="G28" s="54">
        <f t="shared" si="2"/>
        <v>1.0000000000000033</v>
      </c>
      <c r="H28" s="55">
        <f t="shared" si="3"/>
        <v>1.3333333333333366</v>
      </c>
    </row>
    <row r="29" spans="1:8">
      <c r="A29" s="50">
        <f t="shared" si="4"/>
        <v>39047</v>
      </c>
      <c r="B29" s="51">
        <f t="shared" si="0"/>
        <v>1</v>
      </c>
      <c r="C29" s="52">
        <v>0.41666666666666669</v>
      </c>
      <c r="D29" s="53">
        <v>1.8333333333333299</v>
      </c>
      <c r="E29" s="53">
        <v>4.1666666666666664E-2</v>
      </c>
      <c r="F29" s="54">
        <f t="shared" si="1"/>
        <v>0.33333333333333331</v>
      </c>
      <c r="G29" s="54">
        <f t="shared" si="2"/>
        <v>1.0416666666666632</v>
      </c>
      <c r="H29" s="55">
        <f t="shared" si="3"/>
        <v>1.3749999999999964</v>
      </c>
    </row>
    <row r="30" spans="1:8">
      <c r="A30" s="50">
        <f t="shared" si="4"/>
        <v>39048</v>
      </c>
      <c r="B30" s="51">
        <f t="shared" si="0"/>
        <v>2</v>
      </c>
      <c r="C30" s="52">
        <v>0.41666666666666669</v>
      </c>
      <c r="D30" s="53">
        <v>1.875</v>
      </c>
      <c r="E30" s="53">
        <v>4.1666666666666664E-2</v>
      </c>
      <c r="F30" s="54">
        <f t="shared" si="1"/>
        <v>0.33333333333333331</v>
      </c>
      <c r="G30" s="54">
        <f t="shared" si="2"/>
        <v>1.0833333333333333</v>
      </c>
      <c r="H30" s="55">
        <f t="shared" si="3"/>
        <v>1.4166666666666665</v>
      </c>
    </row>
    <row r="31" spans="1:8">
      <c r="A31" s="50">
        <f t="shared" si="4"/>
        <v>39049</v>
      </c>
      <c r="B31" s="51">
        <f t="shared" si="0"/>
        <v>3</v>
      </c>
      <c r="C31" s="52">
        <v>0.41666666666666669</v>
      </c>
      <c r="D31" s="53">
        <v>0.79166666666666663</v>
      </c>
      <c r="E31" s="53">
        <v>4.1666666666666664E-2</v>
      </c>
      <c r="F31" s="54">
        <f t="shared" si="1"/>
        <v>0.33333333333333331</v>
      </c>
      <c r="G31" s="54">
        <f t="shared" si="2"/>
        <v>0</v>
      </c>
      <c r="H31" s="55">
        <f t="shared" si="3"/>
        <v>0.33333333333333326</v>
      </c>
    </row>
    <row r="32" spans="1:8">
      <c r="A32" s="50">
        <f t="shared" si="4"/>
        <v>39050</v>
      </c>
      <c r="B32" s="51">
        <f t="shared" si="0"/>
        <v>4</v>
      </c>
      <c r="C32" s="52">
        <v>0.41666666666666669</v>
      </c>
      <c r="D32" s="53">
        <v>0.79166666666666663</v>
      </c>
      <c r="E32" s="53">
        <v>4.1666666666666664E-2</v>
      </c>
      <c r="F32" s="54">
        <f t="shared" si="1"/>
        <v>0.33333333333333331</v>
      </c>
      <c r="G32" s="54">
        <f t="shared" si="2"/>
        <v>0</v>
      </c>
      <c r="H32" s="55">
        <f t="shared" si="3"/>
        <v>0.33333333333333326</v>
      </c>
    </row>
    <row r="33" spans="1:8">
      <c r="A33" s="50">
        <f t="shared" si="4"/>
        <v>39051</v>
      </c>
      <c r="B33" s="51">
        <f t="shared" si="0"/>
        <v>5</v>
      </c>
      <c r="C33" s="52">
        <v>0.41666666666666669</v>
      </c>
      <c r="D33" s="53">
        <v>0.79166666666666663</v>
      </c>
      <c r="E33" s="53">
        <v>4.1666666666666664E-2</v>
      </c>
      <c r="F33" s="54">
        <f t="shared" si="1"/>
        <v>0.33333333333333331</v>
      </c>
      <c r="G33" s="54">
        <f t="shared" si="2"/>
        <v>0</v>
      </c>
      <c r="H33" s="55">
        <f t="shared" si="3"/>
        <v>0.33333333333333326</v>
      </c>
    </row>
    <row r="34" spans="1:8">
      <c r="A34" s="56">
        <f t="shared" si="4"/>
        <v>39052</v>
      </c>
      <c r="B34" s="57">
        <f t="shared" si="0"/>
        <v>6</v>
      </c>
      <c r="C34" s="58">
        <v>0.41666666666666669</v>
      </c>
      <c r="D34" s="59">
        <v>0.79166666666666663</v>
      </c>
      <c r="E34" s="59">
        <v>4.1666666666666664E-2</v>
      </c>
      <c r="F34" s="60">
        <f t="shared" si="1"/>
        <v>0.33333333333333331</v>
      </c>
      <c r="G34" s="60">
        <f t="shared" si="2"/>
        <v>0</v>
      </c>
      <c r="H34" s="61">
        <f t="shared" si="3"/>
        <v>0.33333333333333326</v>
      </c>
    </row>
    <row r="35" spans="1:8">
      <c r="A35" s="104" t="str">
        <f>"合  計"</f>
        <v>合  計</v>
      </c>
      <c r="B35" s="105"/>
      <c r="C35" s="105"/>
      <c r="D35" s="105"/>
      <c r="E35" s="62">
        <f>SUM(E4:E34)</f>
        <v>1.2708333333333335</v>
      </c>
      <c r="F35" s="62">
        <f>SUM(F4:F34)</f>
        <v>10.166666666666668</v>
      </c>
      <c r="G35" s="62">
        <f>SUM(G4:G34)</f>
        <v>14.604166666666666</v>
      </c>
      <c r="H35" s="63">
        <f>SUM(H4:H34)</f>
        <v>24.770833333333329</v>
      </c>
    </row>
    <row r="36" spans="1:8">
      <c r="A36" s="64" t="s">
        <v>4</v>
      </c>
    </row>
  </sheetData>
  <mergeCells count="2">
    <mergeCell ref="F2:H2"/>
    <mergeCell ref="A35:D35"/>
  </mergeCells>
  <phoneticPr fontId="4"/>
  <conditionalFormatting sqref="B4:B34">
    <cfRule type="cellIs" dxfId="0" priority="1" stopIfTrue="1" operator="equal">
      <formula>$D$24</formula>
    </cfRule>
  </conditionalFormatting>
  <dataValidations count="7">
    <dataValidation imeMode="disabled" allowBlank="1" showInputMessage="1" showErrorMessage="1" sqref="A1"/>
    <dataValidation type="time" imeMode="off" allowBlank="1" showInputMessage="1" showErrorMessage="1" errorTitle="入力ミス" error="8:00　や　7:30　といった形式で入力します。" sqref="F2:H2">
      <formula1>0.0416666666666667</formula1>
      <formula2>0.958333333333333</formula2>
    </dataValidation>
    <dataValidation imeMode="hiragana" allowBlank="1" showInputMessage="1" showErrorMessage="1" sqref="C2"/>
    <dataValidation imeMode="off" allowBlank="1" showInputMessage="1" showErrorMessage="1" sqref="E4:E34"/>
    <dataValidation type="whole" imeMode="disabled" allowBlank="1" showInputMessage="1" showErrorMessage="1" errorTitle="月の設定ミス" error="1 ～ 12 の範囲で入力してください。" sqref="B2">
      <formula1>1</formula1>
      <formula2>12</formula2>
    </dataValidation>
    <dataValidation allowBlank="1" showInputMessage="1" showErrorMessage="1" sqref="C4:D34"/>
    <dataValidation type="whole" imeMode="off" allowBlank="1" showInputMessage="1" showErrorMessage="1" errorTitle="年の設定ミス" error="2000 ～ 2010 の範囲で設定してください。" sqref="A2">
      <formula1>2000</formula1>
      <formula2>2010</formula2>
    </dataValidation>
  </dataValidations>
  <printOptions horizontalCentered="1"/>
  <pageMargins left="0.47" right="0.45" top="0.98425196850393704" bottom="0.98425196850393704" header="0.51181102362204722" footer="0.51181102362204722"/>
  <pageSetup paperSize="13" orientation="portrait" r:id="rId1"/>
  <headerFooter alignWithMargins="0">
    <oddHeader>&amp;L&amp;D  &amp;T&amp;C&amp;A</oddHeader>
    <oddFooter>&amp;L&amp;F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9">
    <pageSetUpPr fitToPage="1"/>
  </sheetPr>
  <dimension ref="A1:EB60"/>
  <sheetViews>
    <sheetView showGridLines="0" workbookViewId="0"/>
  </sheetViews>
  <sheetFormatPr defaultRowHeight="13.5"/>
  <cols>
    <col min="1" max="1" width="5.125" style="74" customWidth="1"/>
    <col min="2" max="2" width="33.375" style="67" customWidth="1"/>
    <col min="3" max="126" width="9" style="67"/>
    <col min="127" max="132" width="9.125" style="67" customWidth="1"/>
    <col min="133" max="16384" width="9" style="73"/>
  </cols>
  <sheetData>
    <row r="1" spans="1:131" ht="42" customHeight="1">
      <c r="A1" s="65"/>
      <c r="B1" s="66"/>
      <c r="C1" s="66"/>
      <c r="D1" s="66"/>
      <c r="DY1" s="68"/>
      <c r="DZ1" s="68"/>
    </row>
    <row r="2" spans="1:131">
      <c r="A2" s="68"/>
      <c r="B2" s="76" t="str">
        <f>CONCATENATE(B4," ",B5," ",B6)</f>
        <v xml:space="preserve"> タイムカード時間集計システムB Ver1</v>
      </c>
      <c r="C2" s="69"/>
      <c r="D2" s="69"/>
      <c r="DZ2" s="70"/>
    </row>
    <row r="3" spans="1:131">
      <c r="A3" s="68"/>
      <c r="B3" s="76" t="str">
        <f>CONCATENATE(B5," ",B6)</f>
        <v>タイムカード時間集計システムB Ver1</v>
      </c>
      <c r="C3" s="69"/>
      <c r="D3" s="69"/>
      <c r="DZ3" s="70"/>
    </row>
    <row r="4" spans="1:131">
      <c r="A4" s="68"/>
      <c r="B4" s="69"/>
      <c r="C4" s="69"/>
      <c r="D4" s="69"/>
    </row>
    <row r="5" spans="1:131">
      <c r="A5" s="68"/>
      <c r="B5" s="75" t="s">
        <v>6</v>
      </c>
      <c r="C5" s="69"/>
      <c r="D5" s="69"/>
    </row>
    <row r="6" spans="1:131">
      <c r="A6" s="68"/>
      <c r="B6" s="75" t="s">
        <v>7</v>
      </c>
      <c r="C6" s="69"/>
      <c r="D6" s="69"/>
    </row>
    <row r="7" spans="1:131">
      <c r="A7" s="68"/>
      <c r="B7" s="69"/>
      <c r="C7" s="69"/>
      <c r="D7" s="69"/>
    </row>
    <row r="8" spans="1:131">
      <c r="A8" s="68"/>
      <c r="B8" s="69"/>
      <c r="C8" s="71"/>
      <c r="D8" s="69"/>
    </row>
    <row r="9" spans="1:131">
      <c r="A9" s="68"/>
      <c r="B9" s="69"/>
      <c r="C9" s="69"/>
      <c r="D9" s="69"/>
      <c r="EA9" s="72"/>
    </row>
    <row r="10" spans="1:131">
      <c r="A10" s="68"/>
      <c r="B10" s="69"/>
      <c r="C10" s="69"/>
      <c r="D10" s="69"/>
      <c r="EA10" s="72"/>
    </row>
    <row r="11" spans="1:131">
      <c r="A11" s="68"/>
      <c r="B11" s="69"/>
      <c r="C11" s="69"/>
      <c r="D11" s="69"/>
    </row>
    <row r="12" spans="1:131">
      <c r="A12" s="68"/>
      <c r="B12" s="69"/>
      <c r="C12" s="69"/>
      <c r="D12" s="69"/>
    </row>
    <row r="13" spans="1:131">
      <c r="A13" s="68"/>
      <c r="B13" s="69"/>
      <c r="C13" s="69"/>
      <c r="D13" s="69"/>
    </row>
    <row r="14" spans="1:131">
      <c r="A14" s="68"/>
      <c r="B14" s="69"/>
      <c r="C14" s="69"/>
      <c r="D14" s="69"/>
    </row>
    <row r="15" spans="1:131">
      <c r="A15" s="68"/>
      <c r="B15" s="69"/>
      <c r="C15" s="69"/>
      <c r="D15" s="69"/>
    </row>
    <row r="16" spans="1:131">
      <c r="A16" s="68"/>
      <c r="B16" s="69"/>
      <c r="C16" s="69"/>
      <c r="D16" s="69"/>
    </row>
    <row r="17" spans="1:4" s="73" customFormat="1">
      <c r="A17" s="68"/>
      <c r="B17" s="69"/>
      <c r="C17" s="69"/>
      <c r="D17" s="69"/>
    </row>
    <row r="18" spans="1:4" s="73" customFormat="1">
      <c r="A18" s="68"/>
      <c r="B18" s="69"/>
      <c r="C18" s="69"/>
      <c r="D18" s="69"/>
    </row>
    <row r="19" spans="1:4" s="73" customFormat="1">
      <c r="A19" s="68"/>
      <c r="B19" s="69"/>
      <c r="C19" s="69"/>
      <c r="D19" s="69"/>
    </row>
    <row r="20" spans="1:4" s="73" customFormat="1">
      <c r="A20" s="68"/>
      <c r="B20" s="69"/>
      <c r="C20" s="69"/>
      <c r="D20" s="69"/>
    </row>
    <row r="21" spans="1:4" s="73" customFormat="1">
      <c r="A21" s="68"/>
      <c r="B21" s="69"/>
      <c r="C21" s="69"/>
      <c r="D21" s="69"/>
    </row>
    <row r="22" spans="1:4" s="73" customFormat="1">
      <c r="A22" s="68"/>
      <c r="B22" s="69"/>
      <c r="C22" s="69"/>
      <c r="D22" s="69"/>
    </row>
    <row r="23" spans="1:4" s="73" customFormat="1">
      <c r="A23" s="68"/>
      <c r="B23" s="69"/>
      <c r="C23" s="69"/>
      <c r="D23" s="69"/>
    </row>
    <row r="24" spans="1:4" s="73" customFormat="1">
      <c r="A24" s="68"/>
      <c r="B24" s="69"/>
      <c r="C24" s="69"/>
      <c r="D24" s="69"/>
    </row>
    <row r="25" spans="1:4" s="73" customFormat="1">
      <c r="A25" s="68"/>
      <c r="B25" s="69"/>
      <c r="C25" s="69"/>
      <c r="D25" s="69"/>
    </row>
    <row r="26" spans="1:4" s="73" customFormat="1">
      <c r="A26" s="68"/>
      <c r="B26" s="69"/>
      <c r="C26" s="69"/>
      <c r="D26" s="69"/>
    </row>
    <row r="27" spans="1:4" s="73" customFormat="1">
      <c r="A27" s="68"/>
      <c r="B27" s="69"/>
      <c r="C27" s="69"/>
      <c r="D27" s="69"/>
    </row>
    <row r="28" spans="1:4" s="73" customFormat="1">
      <c r="A28" s="68"/>
      <c r="B28" s="69"/>
      <c r="C28" s="69"/>
      <c r="D28" s="69"/>
    </row>
    <row r="29" spans="1:4" s="73" customFormat="1">
      <c r="A29" s="68"/>
      <c r="B29" s="69"/>
      <c r="C29" s="69"/>
      <c r="D29" s="69"/>
    </row>
    <row r="30" spans="1:4" s="73" customFormat="1">
      <c r="A30" s="68"/>
      <c r="B30" s="69"/>
      <c r="C30" s="69"/>
      <c r="D30" s="69"/>
    </row>
    <row r="31" spans="1:4" s="73" customFormat="1">
      <c r="A31" s="68"/>
      <c r="B31" s="69"/>
      <c r="C31" s="69"/>
      <c r="D31" s="69"/>
    </row>
    <row r="32" spans="1:4" s="73" customFormat="1">
      <c r="A32" s="68"/>
      <c r="B32" s="69"/>
      <c r="C32" s="69"/>
      <c r="D32" s="69"/>
    </row>
    <row r="33" spans="1:4" s="73" customFormat="1">
      <c r="A33" s="68"/>
      <c r="B33" s="69"/>
      <c r="C33" s="69"/>
      <c r="D33" s="69"/>
    </row>
    <row r="34" spans="1:4" s="73" customFormat="1">
      <c r="A34" s="68"/>
      <c r="B34" s="69"/>
      <c r="C34" s="69"/>
      <c r="D34" s="69"/>
    </row>
    <row r="35" spans="1:4" s="73" customFormat="1">
      <c r="A35" s="68"/>
      <c r="B35" s="69"/>
      <c r="C35" s="69"/>
      <c r="D35" s="69"/>
    </row>
    <row r="36" spans="1:4" s="73" customFormat="1">
      <c r="A36" s="68"/>
      <c r="B36" s="69"/>
      <c r="C36" s="69"/>
      <c r="D36" s="69"/>
    </row>
    <row r="37" spans="1:4" s="73" customFormat="1">
      <c r="A37" s="68"/>
      <c r="B37" s="69"/>
      <c r="C37" s="69"/>
      <c r="D37" s="69"/>
    </row>
    <row r="38" spans="1:4" s="73" customFormat="1">
      <c r="A38" s="68"/>
      <c r="B38" s="69"/>
      <c r="C38" s="69"/>
      <c r="D38" s="69"/>
    </row>
    <row r="39" spans="1:4" s="73" customFormat="1">
      <c r="A39" s="68"/>
      <c r="B39" s="69"/>
      <c r="C39" s="69"/>
      <c r="D39" s="69"/>
    </row>
    <row r="40" spans="1:4" s="73" customFormat="1">
      <c r="A40" s="68"/>
      <c r="B40" s="69"/>
      <c r="C40" s="69"/>
      <c r="D40" s="69"/>
    </row>
    <row r="41" spans="1:4" s="73" customFormat="1">
      <c r="A41" s="68"/>
      <c r="B41" s="69"/>
      <c r="C41" s="69"/>
      <c r="D41" s="69"/>
    </row>
    <row r="42" spans="1:4" s="73" customFormat="1">
      <c r="A42" s="68"/>
      <c r="B42" s="69"/>
      <c r="C42" s="69"/>
      <c r="D42" s="69"/>
    </row>
    <row r="43" spans="1:4" s="73" customFormat="1">
      <c r="A43" s="68"/>
      <c r="B43" s="69"/>
      <c r="C43" s="69"/>
      <c r="D43" s="69"/>
    </row>
    <row r="44" spans="1:4" s="73" customFormat="1">
      <c r="A44" s="68"/>
      <c r="B44" s="69"/>
      <c r="C44" s="69"/>
      <c r="D44" s="69"/>
    </row>
    <row r="45" spans="1:4" s="73" customFormat="1">
      <c r="A45" s="68"/>
      <c r="B45" s="69"/>
      <c r="C45" s="69"/>
      <c r="D45" s="69"/>
    </row>
    <row r="46" spans="1:4" s="73" customFormat="1">
      <c r="A46" s="68"/>
      <c r="B46" s="69"/>
      <c r="C46" s="69"/>
      <c r="D46" s="69"/>
    </row>
    <row r="47" spans="1:4" s="73" customFormat="1">
      <c r="A47" s="68"/>
      <c r="B47" s="69"/>
      <c r="C47" s="69"/>
      <c r="D47" s="69"/>
    </row>
    <row r="48" spans="1:4" s="73" customFormat="1">
      <c r="A48" s="68"/>
      <c r="B48" s="69"/>
      <c r="C48" s="69"/>
      <c r="D48" s="69"/>
    </row>
    <row r="49" spans="1:4" s="73" customFormat="1">
      <c r="A49" s="68"/>
      <c r="B49" s="69"/>
      <c r="C49" s="69"/>
      <c r="D49" s="69"/>
    </row>
    <row r="50" spans="1:4" s="73" customFormat="1">
      <c r="A50" s="68"/>
      <c r="B50" s="69"/>
      <c r="C50" s="69"/>
      <c r="D50" s="69"/>
    </row>
    <row r="51" spans="1:4" s="73" customFormat="1">
      <c r="A51" s="68"/>
      <c r="B51" s="69"/>
      <c r="C51" s="69"/>
      <c r="D51" s="69"/>
    </row>
    <row r="52" spans="1:4" s="73" customFormat="1">
      <c r="A52" s="68"/>
      <c r="B52" s="69"/>
      <c r="C52" s="69"/>
      <c r="D52" s="69"/>
    </row>
    <row r="53" spans="1:4" s="73" customFormat="1">
      <c r="A53" s="68"/>
      <c r="B53" s="69"/>
      <c r="C53" s="69"/>
      <c r="D53" s="69"/>
    </row>
    <row r="54" spans="1:4" s="73" customFormat="1">
      <c r="A54" s="68"/>
      <c r="B54" s="69"/>
      <c r="C54" s="69"/>
      <c r="D54" s="69"/>
    </row>
    <row r="55" spans="1:4" s="73" customFormat="1">
      <c r="A55" s="68"/>
      <c r="B55" s="69"/>
      <c r="C55" s="69"/>
      <c r="D55" s="69"/>
    </row>
    <row r="56" spans="1:4" s="73" customFormat="1">
      <c r="A56" s="68"/>
      <c r="B56" s="69"/>
      <c r="C56" s="69"/>
      <c r="D56" s="69"/>
    </row>
    <row r="57" spans="1:4" s="73" customFormat="1">
      <c r="A57" s="68"/>
      <c r="B57" s="69"/>
      <c r="C57" s="69"/>
      <c r="D57" s="69"/>
    </row>
    <row r="58" spans="1:4" s="73" customFormat="1">
      <c r="A58" s="74"/>
      <c r="B58" s="69"/>
      <c r="C58" s="69"/>
      <c r="D58" s="69"/>
    </row>
    <row r="59" spans="1:4" s="73" customFormat="1">
      <c r="A59" s="74"/>
      <c r="B59" s="69"/>
      <c r="C59" s="69"/>
      <c r="D59" s="69"/>
    </row>
    <row r="60" spans="1:4" s="73" customFormat="1">
      <c r="A60" s="74"/>
      <c r="B60" s="69"/>
      <c r="C60" s="69"/>
      <c r="D60" s="69"/>
    </row>
  </sheetData>
  <sheetProtection sheet="1" objects="1" scenarios="1"/>
  <phoneticPr fontId="4"/>
  <dataValidations count="3">
    <dataValidation imeMode="disabled" allowBlank="1" showInputMessage="1" showErrorMessage="1" sqref="B1"/>
    <dataValidation imeMode="hiragana" allowBlank="1" showInputMessage="1" showErrorMessage="1" sqref="A1"/>
    <dataValidation allowBlank="1" showInputMessage="1" showErrorMessage="1" sqref="B2:D60"/>
  </dataValidations>
  <printOptions horizontalCentered="1" verticalCentered="1"/>
  <pageMargins left="0.62" right="0.6" top="0.8" bottom="0.72" header="0.43" footer="0.36"/>
  <pageSetup paperSize="9" orientation="landscape" horizontalDpi="360" r:id="rId1"/>
  <headerFooter alignWithMargins="0">
    <oddHeader>&amp;L&amp;D  &amp;T&amp;C&amp;A</oddHeader>
    <oddFooter>&amp;L&amp;F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ﾏﾆｭｱﾙ</vt:lpstr>
      <vt:lpstr>2006年1月マイクロ太郎</vt:lpstr>
      <vt:lpstr>control</vt:lpstr>
      <vt:lpstr>'2006年1月マイクロ太郎'!Print_Area</vt:lpstr>
      <vt:lpstr>control!Print_Area</vt:lpstr>
      <vt:lpstr>ﾏﾆｭｱﾙ!Print_Area</vt:lpstr>
    </vt:vector>
  </TitlesOfParts>
  <Company>Microsoft Co., Ltd.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Co., Ltd.</dc:creator>
  <cp:lastModifiedBy>Futoshi Yamamoto</cp:lastModifiedBy>
  <cp:lastPrinted>2006-08-23T09:59:51Z</cp:lastPrinted>
  <dcterms:created xsi:type="dcterms:W3CDTF">2006-08-11T07:20:28Z</dcterms:created>
  <dcterms:modified xsi:type="dcterms:W3CDTF">2007-12-18T17:03:32Z</dcterms:modified>
</cp:coreProperties>
</file>